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4355" windowHeight="8250"/>
  </bookViews>
  <sheets>
    <sheet name="Summary 2016 avs" sheetId="9" r:id="rId1"/>
    <sheet name="by match 2016" sheetId="8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Q6" i="8"/>
  <c r="U6" s="1"/>
  <c r="AA6"/>
  <c r="AB6"/>
  <c r="Q7"/>
  <c r="U7" s="1"/>
  <c r="AA7"/>
  <c r="AB7"/>
  <c r="Q8"/>
  <c r="U8" s="1"/>
  <c r="AA8"/>
  <c r="Q9"/>
  <c r="U9"/>
  <c r="AA9"/>
  <c r="Q10"/>
  <c r="U10" s="1"/>
  <c r="AA10"/>
  <c r="AB10"/>
  <c r="Q11"/>
  <c r="U11" s="1"/>
  <c r="AA11"/>
  <c r="AB11"/>
  <c r="Q12"/>
  <c r="U12" s="1"/>
  <c r="AA12"/>
  <c r="AB12"/>
  <c r="Q13"/>
  <c r="U13" s="1"/>
  <c r="AA13"/>
  <c r="AB13"/>
  <c r="Q14"/>
  <c r="U14" s="1"/>
  <c r="AA14"/>
  <c r="AB14"/>
  <c r="Q15"/>
  <c r="AA15"/>
  <c r="Q16"/>
  <c r="U16" s="1"/>
  <c r="AA16"/>
  <c r="AB16"/>
  <c r="Q17"/>
  <c r="U17" s="1"/>
  <c r="AA17"/>
  <c r="AB17"/>
  <c r="Q18"/>
  <c r="U18" s="1"/>
  <c r="Q19"/>
  <c r="U19" s="1"/>
  <c r="AA19"/>
  <c r="AB19"/>
  <c r="C21"/>
  <c r="D21"/>
  <c r="E21"/>
  <c r="F21"/>
  <c r="G21"/>
  <c r="H21"/>
  <c r="I21"/>
  <c r="J21"/>
  <c r="K21"/>
  <c r="L21"/>
  <c r="M21"/>
  <c r="N21"/>
  <c r="O21"/>
  <c r="P21"/>
  <c r="Q21"/>
  <c r="U21" s="1"/>
  <c r="R21"/>
  <c r="S21"/>
  <c r="W21"/>
  <c r="X21"/>
  <c r="Y21"/>
  <c r="AB21" s="1"/>
  <c r="Z21"/>
  <c r="AA21"/>
  <c r="Q22"/>
  <c r="Q23"/>
  <c r="Q24"/>
  <c r="Q25"/>
  <c r="Q26"/>
  <c r="Q27"/>
  <c r="F6" i="9"/>
  <c r="N6"/>
  <c r="O6"/>
  <c r="F7"/>
  <c r="N7"/>
  <c r="O7"/>
  <c r="F8"/>
  <c r="N8"/>
  <c r="O8"/>
  <c r="F9"/>
  <c r="N9"/>
  <c r="O9"/>
  <c r="F10"/>
  <c r="N10"/>
  <c r="O10"/>
  <c r="F11"/>
  <c r="N11"/>
  <c r="O11"/>
  <c r="F12"/>
  <c r="N12"/>
  <c r="O12"/>
  <c r="F13"/>
  <c r="N13"/>
  <c r="O13"/>
  <c r="N14"/>
</calcChain>
</file>

<file path=xl/sharedStrings.xml><?xml version="1.0" encoding="utf-8"?>
<sst xmlns="http://schemas.openxmlformats.org/spreadsheetml/2006/main" count="142" uniqueCount="78">
  <si>
    <t>Batting</t>
  </si>
  <si>
    <t>Name</t>
  </si>
  <si>
    <t>Innings</t>
  </si>
  <si>
    <t>Not Outs</t>
  </si>
  <si>
    <t>Total Runs</t>
  </si>
  <si>
    <t>H Score</t>
  </si>
  <si>
    <t>Average</t>
  </si>
  <si>
    <t>30's</t>
  </si>
  <si>
    <t>James Lunn</t>
  </si>
  <si>
    <t>Fielding</t>
  </si>
  <si>
    <t>Byes</t>
  </si>
  <si>
    <t>Overs</t>
  </si>
  <si>
    <t>Maidens</t>
  </si>
  <si>
    <t>Runs</t>
  </si>
  <si>
    <t>Wickets</t>
  </si>
  <si>
    <t xml:space="preserve"> </t>
  </si>
  <si>
    <t>Total extras conceded</t>
  </si>
  <si>
    <t>Leg byes</t>
  </si>
  <si>
    <t>No balls</t>
  </si>
  <si>
    <t>Wides</t>
  </si>
  <si>
    <t>n/a</t>
  </si>
  <si>
    <t>Bowling</t>
  </si>
  <si>
    <t>Av Runs per over</t>
  </si>
  <si>
    <t xml:space="preserve">Catches </t>
  </si>
  <si>
    <t>Stumpings</t>
  </si>
  <si>
    <t>Ave Runs per wicket</t>
  </si>
  <si>
    <t>Game 1</t>
  </si>
  <si>
    <t>Not outs</t>
  </si>
  <si>
    <t>cummulative to date</t>
  </si>
  <si>
    <t>After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</si>
  <si>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</si>
  <si>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</si>
  <si>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</si>
  <si>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</si>
  <si>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</si>
  <si>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</si>
  <si>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</si>
  <si>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</si>
  <si>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</si>
  <si>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Jude Roberts</t>
  </si>
  <si>
    <t>Anthony Elwood</t>
  </si>
  <si>
    <t>Oliver Slater</t>
  </si>
  <si>
    <t>Game 11</t>
  </si>
  <si>
    <t>Game 12</t>
  </si>
  <si>
    <t>(Batting - minimum 6 innings; Bowling - minimum 10 0vers)</t>
  </si>
  <si>
    <t>Also Batted</t>
  </si>
  <si>
    <t>Also bowled</t>
  </si>
  <si>
    <t>Harrison Scothern</t>
  </si>
  <si>
    <t>Manraj Basra</t>
  </si>
  <si>
    <t>Game 13</t>
  </si>
  <si>
    <t>Ben Harrison</t>
  </si>
  <si>
    <t>Bradley Atkinson</t>
  </si>
  <si>
    <t>Game 14</t>
  </si>
  <si>
    <t>cup</t>
  </si>
  <si>
    <t>LIGHTCLIFFE CRICKET CLUB - U13 Team - Averages 2016 season</t>
  </si>
  <si>
    <t>Joe Pyrah</t>
  </si>
  <si>
    <t>10 games</t>
  </si>
  <si>
    <t>2 games</t>
  </si>
  <si>
    <t>2016 Average</t>
  </si>
  <si>
    <t>Peter Stobart</t>
  </si>
  <si>
    <t>Mack Smith</t>
  </si>
  <si>
    <t>James Hopwood</t>
  </si>
  <si>
    <t xml:space="preserve">Ben Mear  </t>
  </si>
  <si>
    <t>Max Barron</t>
  </si>
  <si>
    <t>Anthony Ellwood</t>
  </si>
  <si>
    <t>Callum Heath</t>
  </si>
  <si>
    <t>Toby Morley</t>
  </si>
  <si>
    <t>Dylan Hill</t>
  </si>
  <si>
    <t>Finlay Hill</t>
  </si>
  <si>
    <t>fr</t>
  </si>
  <si>
    <t>William Leach</t>
  </si>
  <si>
    <t>Charlie Hague</t>
  </si>
  <si>
    <t>Total games played</t>
  </si>
  <si>
    <t xml:space="preserve">Fielding Points -James Lunn, Bradley Atkinson </t>
  </si>
  <si>
    <t>James Lunn - 2; Jude Roberts -  4; Anthony Elwood - 3; Ben Mear - 2; Joe Pyrah - 2; Dylan Hill - 1</t>
  </si>
  <si>
    <t>Harrison Scothern 1,4,5no,1,4 ; James Hopwood 0,0no,0,0,4 ; Oliver Slater 9 &amp; 9 ; Ben Mear 1 &amp; 1; Max Barron 0 &amp; 0no; Manraj Basra 0no; Callum Heath 2no,5no &amp; 0;   Toby Morley 2 ; Dylan Hill 0,3no &amp; 0 ; Finlay Hill 0 &amp; 26no; William Leach 24; Charlie Hague 1no.</t>
  </si>
  <si>
    <t>Ben Harrison 9.2-0-73-0; Peter Stobart 6-0-39-0; Ben Mear 5.1-0-23-3; Joe Pyrah 2-0-13-1; Dylan Hill 5.2-0-22-1; Finlay Hill 5-1-23-2; Callum Heath 4-0-19-1 ; Toby Morley 4-0-23-2; Wiliam Leach 1-0-3-0; Charlie Hague 1-0-10-0.</t>
  </si>
  <si>
    <t>Fielding Points- James Lunn 1; Bradley Atkinson - 1                                                                                                                                                            Catches-  Jude Roberts -  4; Anthony Elwood - 3; James Lunn - 2; Ben Mear - 2;   Joe Pyrah - 2; Dylan Hill - 1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</si>
</sst>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>
      <selection activeCell="F11" sqref="F11"/>
    </sheetView>
  </sheetViews>
  <sheetFormatPr defaultRowHeight="12.75"/>
  <cols>
    <col min="1" max="1" width="15.7109375" customWidth="1"/>
    <col min="2" max="2" width="8.5703125" customWidth="1"/>
    <col min="3" max="3" width="8.7109375" customWidth="1"/>
    <col min="4" max="4" width="7.42578125" customWidth="1"/>
    <col min="5" max="5" width="8.5703125" customWidth="1"/>
    <col min="6" max="6" width="9" customWidth="1"/>
    <col min="7" max="7" width="6.5703125" customWidth="1"/>
    <col min="8" max="8" width="6" customWidth="1"/>
    <col min="9" max="9" width="22.42578125" customWidth="1"/>
    <col min="10" max="10" width="8.7109375" customWidth="1"/>
    <col min="11" max="11" width="8.42578125" customWidth="1"/>
    <col min="13" max="13" width="8.140625" customWidth="1"/>
    <col min="14" max="14" width="8.28515625" customWidth="1"/>
    <col min="15" max="15" width="10.5703125" customWidth="1"/>
  </cols>
  <sheetData>
    <row r="1" spans="1:15">
      <c r="A1" s="2" t="s">
        <v>54</v>
      </c>
    </row>
    <row r="2" spans="1:15">
      <c r="A2" t="s">
        <v>44</v>
      </c>
    </row>
    <row r="3" spans="1:15">
      <c r="A3" s="1" t="s">
        <v>0</v>
      </c>
      <c r="J3" s="1" t="s">
        <v>21</v>
      </c>
    </row>
    <row r="5" spans="1:15" s="3" customFormat="1" ht="28.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I5" s="3" t="s">
        <v>1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22</v>
      </c>
      <c r="O5" s="3" t="s">
        <v>25</v>
      </c>
    </row>
    <row r="6" spans="1:15">
      <c r="A6" t="s">
        <v>55</v>
      </c>
      <c r="B6" s="5">
        <v>9</v>
      </c>
      <c r="C6" s="5">
        <v>4</v>
      </c>
      <c r="D6" s="5">
        <v>83</v>
      </c>
      <c r="E6" s="5">
        <v>22</v>
      </c>
      <c r="F6" s="4">
        <f t="shared" ref="F6:F13" si="0">+D6/(B6-C6)</f>
        <v>16.600000000000001</v>
      </c>
      <c r="G6" s="5">
        <v>0</v>
      </c>
      <c r="H6" s="5"/>
      <c r="I6" s="5" t="s">
        <v>61</v>
      </c>
      <c r="J6" s="5">
        <v>23</v>
      </c>
      <c r="K6" s="5">
        <v>2</v>
      </c>
      <c r="L6" s="5">
        <v>113</v>
      </c>
      <c r="M6" s="5">
        <v>7</v>
      </c>
      <c r="N6" s="4">
        <f>+L6/J6</f>
        <v>4.9130434782608692</v>
      </c>
      <c r="O6" s="4">
        <f t="shared" ref="O6:O13" si="1">+L6/M6</f>
        <v>16.142857142857142</v>
      </c>
    </row>
    <row r="7" spans="1:15">
      <c r="A7" t="s">
        <v>50</v>
      </c>
      <c r="B7" s="5">
        <v>7</v>
      </c>
      <c r="C7" s="5">
        <v>2</v>
      </c>
      <c r="D7" s="5">
        <v>79</v>
      </c>
      <c r="E7" s="5">
        <v>32</v>
      </c>
      <c r="F7" s="4">
        <f t="shared" si="0"/>
        <v>15.8</v>
      </c>
      <c r="G7" s="5">
        <v>1</v>
      </c>
      <c r="H7" s="5"/>
      <c r="I7" s="5" t="s">
        <v>60</v>
      </c>
      <c r="J7" s="5">
        <v>23</v>
      </c>
      <c r="K7" s="5">
        <v>2</v>
      </c>
      <c r="L7" s="5">
        <v>99</v>
      </c>
      <c r="M7" s="5">
        <v>5</v>
      </c>
      <c r="N7" s="4">
        <f t="shared" ref="N7:N14" si="2">+L7/J7</f>
        <v>4.3043478260869561</v>
      </c>
      <c r="O7" s="4">
        <f t="shared" si="1"/>
        <v>19.8</v>
      </c>
    </row>
    <row r="8" spans="1:15">
      <c r="A8" t="s">
        <v>51</v>
      </c>
      <c r="B8" s="5">
        <v>13</v>
      </c>
      <c r="C8" s="5">
        <v>4</v>
      </c>
      <c r="D8" s="5">
        <v>136</v>
      </c>
      <c r="E8" s="5">
        <v>33</v>
      </c>
      <c r="F8" s="4">
        <f t="shared" si="0"/>
        <v>15.111111111111111</v>
      </c>
      <c r="G8" s="5">
        <v>2</v>
      </c>
      <c r="H8" s="5"/>
      <c r="I8" s="5" t="s">
        <v>39</v>
      </c>
      <c r="J8" s="5">
        <v>38</v>
      </c>
      <c r="K8" s="5">
        <v>2</v>
      </c>
      <c r="L8" s="5">
        <v>160</v>
      </c>
      <c r="M8" s="5">
        <v>7</v>
      </c>
      <c r="N8" s="4">
        <f t="shared" si="2"/>
        <v>4.2105263157894735</v>
      </c>
      <c r="O8" s="4">
        <f t="shared" si="1"/>
        <v>22.857142857142858</v>
      </c>
    </row>
    <row r="9" spans="1:15">
      <c r="A9" t="s">
        <v>8</v>
      </c>
      <c r="B9" s="5">
        <v>12</v>
      </c>
      <c r="C9" s="5">
        <v>1</v>
      </c>
      <c r="D9" s="5">
        <v>142</v>
      </c>
      <c r="E9" s="5">
        <v>30</v>
      </c>
      <c r="F9" s="4">
        <f t="shared" si="0"/>
        <v>12.909090909090908</v>
      </c>
      <c r="G9" s="5">
        <v>1</v>
      </c>
      <c r="H9" s="5"/>
      <c r="I9" s="5" t="s">
        <v>51</v>
      </c>
      <c r="J9" s="5">
        <v>24</v>
      </c>
      <c r="K9" s="5">
        <v>0</v>
      </c>
      <c r="L9" s="5">
        <v>139</v>
      </c>
      <c r="M9" s="5">
        <v>6</v>
      </c>
      <c r="N9" s="4">
        <f t="shared" si="2"/>
        <v>5.791666666666667</v>
      </c>
      <c r="O9" s="4">
        <f t="shared" si="1"/>
        <v>23.166666666666668</v>
      </c>
    </row>
    <row r="10" spans="1:15">
      <c r="A10" t="s">
        <v>39</v>
      </c>
      <c r="B10" s="5">
        <v>13</v>
      </c>
      <c r="C10" s="5">
        <v>2</v>
      </c>
      <c r="D10" s="5">
        <v>105</v>
      </c>
      <c r="E10" s="5">
        <v>32</v>
      </c>
      <c r="F10" s="4">
        <f t="shared" si="0"/>
        <v>9.545454545454545</v>
      </c>
      <c r="G10" s="5">
        <v>1</v>
      </c>
      <c r="H10" s="5"/>
      <c r="I10" s="5" t="s">
        <v>8</v>
      </c>
      <c r="J10" s="5">
        <v>26</v>
      </c>
      <c r="K10" s="5">
        <v>1</v>
      </c>
      <c r="L10" s="5">
        <v>136</v>
      </c>
      <c r="M10" s="5">
        <v>5</v>
      </c>
      <c r="N10" s="4">
        <f t="shared" si="2"/>
        <v>5.2307692307692308</v>
      </c>
      <c r="O10" s="4">
        <f t="shared" si="1"/>
        <v>27.2</v>
      </c>
    </row>
    <row r="11" spans="1:15">
      <c r="A11" t="s">
        <v>40</v>
      </c>
      <c r="B11" s="5">
        <v>11</v>
      </c>
      <c r="C11" s="5">
        <v>0</v>
      </c>
      <c r="D11" s="5">
        <v>85</v>
      </c>
      <c r="E11" s="5">
        <v>23</v>
      </c>
      <c r="F11" s="4">
        <f t="shared" si="0"/>
        <v>7.7272727272727275</v>
      </c>
      <c r="G11" s="5" t="s">
        <v>15</v>
      </c>
      <c r="H11" s="5"/>
      <c r="I11" s="5" t="s">
        <v>63</v>
      </c>
      <c r="J11" s="5">
        <v>10</v>
      </c>
      <c r="K11" s="5">
        <v>0</v>
      </c>
      <c r="L11" s="5">
        <v>74</v>
      </c>
      <c r="M11" s="5">
        <v>2</v>
      </c>
      <c r="N11" s="4">
        <f t="shared" si="2"/>
        <v>7.4</v>
      </c>
      <c r="O11" s="4">
        <f t="shared" si="1"/>
        <v>37</v>
      </c>
    </row>
    <row r="12" spans="1:15">
      <c r="A12" t="s">
        <v>59</v>
      </c>
      <c r="B12" s="5">
        <v>6</v>
      </c>
      <c r="C12" s="5">
        <v>2</v>
      </c>
      <c r="D12" s="5">
        <v>9</v>
      </c>
      <c r="E12" s="5">
        <v>5</v>
      </c>
      <c r="F12" s="4">
        <f t="shared" si="0"/>
        <v>2.25</v>
      </c>
      <c r="G12" s="5" t="s">
        <v>15</v>
      </c>
      <c r="H12" s="5"/>
      <c r="I12" s="5" t="s">
        <v>40</v>
      </c>
      <c r="J12" s="5">
        <v>31</v>
      </c>
      <c r="K12" s="5">
        <v>3</v>
      </c>
      <c r="L12" s="5">
        <v>127</v>
      </c>
      <c r="M12" s="5">
        <v>3</v>
      </c>
      <c r="N12" s="4">
        <f t="shared" si="2"/>
        <v>4.096774193548387</v>
      </c>
      <c r="O12" s="4">
        <f t="shared" si="1"/>
        <v>42.333333333333336</v>
      </c>
    </row>
    <row r="13" spans="1:15">
      <c r="A13" t="s">
        <v>60</v>
      </c>
      <c r="B13" s="5">
        <v>8</v>
      </c>
      <c r="C13" s="5">
        <v>2</v>
      </c>
      <c r="D13" s="5">
        <v>10</v>
      </c>
      <c r="E13" s="5">
        <v>5</v>
      </c>
      <c r="F13" s="4">
        <f t="shared" si="0"/>
        <v>1.6666666666666667</v>
      </c>
      <c r="G13" s="5"/>
      <c r="H13" s="5"/>
      <c r="I13" s="5" t="s">
        <v>47</v>
      </c>
      <c r="J13" s="5">
        <v>21</v>
      </c>
      <c r="K13" s="5">
        <v>0</v>
      </c>
      <c r="L13" s="5">
        <v>136</v>
      </c>
      <c r="M13" s="5">
        <v>3</v>
      </c>
      <c r="N13" s="4">
        <f t="shared" si="2"/>
        <v>6.4761904761904763</v>
      </c>
      <c r="O13" s="4">
        <f t="shared" si="1"/>
        <v>45.333333333333336</v>
      </c>
    </row>
    <row r="14" spans="1:15">
      <c r="B14" s="5"/>
      <c r="C14" s="5"/>
      <c r="D14" s="5"/>
      <c r="E14" s="5"/>
      <c r="F14" s="4"/>
      <c r="G14" s="5"/>
      <c r="H14" s="5"/>
      <c r="I14" s="5" t="s">
        <v>48</v>
      </c>
      <c r="J14" s="5">
        <v>11</v>
      </c>
      <c r="K14" s="5">
        <v>0</v>
      </c>
      <c r="L14" s="5">
        <v>48</v>
      </c>
      <c r="M14" s="5">
        <v>0</v>
      </c>
      <c r="N14" s="4">
        <f t="shared" si="2"/>
        <v>4.3636363636363633</v>
      </c>
      <c r="O14" s="5" t="s">
        <v>20</v>
      </c>
    </row>
    <row r="15" spans="1:15">
      <c r="B15" s="5"/>
      <c r="C15" s="5"/>
      <c r="D15" s="5"/>
      <c r="E15" s="5"/>
      <c r="F15" s="4" t="s">
        <v>15</v>
      </c>
      <c r="G15" s="5"/>
      <c r="H15" s="5"/>
      <c r="I15" s="5"/>
      <c r="J15" s="5"/>
      <c r="K15" s="5"/>
      <c r="L15" s="5"/>
      <c r="M15" s="5"/>
      <c r="N15" s="4" t="s">
        <v>15</v>
      </c>
      <c r="O15" s="4" t="s">
        <v>15</v>
      </c>
    </row>
    <row r="17" spans="1:15">
      <c r="A17" t="s">
        <v>45</v>
      </c>
      <c r="I17" t="s">
        <v>46</v>
      </c>
    </row>
    <row r="18" spans="1:15" ht="14.25" customHeight="1">
      <c r="A18" s="13" t="s">
        <v>75</v>
      </c>
      <c r="B18" s="13"/>
      <c r="C18" s="13"/>
      <c r="D18" s="13"/>
      <c r="E18" s="13"/>
      <c r="F18" s="13"/>
      <c r="G18" s="13"/>
      <c r="H18" s="13"/>
      <c r="I18" s="13" t="s">
        <v>76</v>
      </c>
      <c r="J18" s="13"/>
      <c r="K18" s="13"/>
      <c r="L18" s="13"/>
      <c r="M18" s="13"/>
      <c r="N18" s="13"/>
      <c r="O18" s="13"/>
    </row>
    <row r="19" spans="1:15" ht="18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>
      <c r="A21" s="1"/>
    </row>
    <row r="22" spans="1:15">
      <c r="A22" s="1" t="s">
        <v>9</v>
      </c>
    </row>
    <row r="23" spans="1:15" ht="6" customHeight="1">
      <c r="A23" s="13" t="s">
        <v>77</v>
      </c>
      <c r="B23" s="13"/>
      <c r="C23" s="13"/>
      <c r="D23" s="13"/>
      <c r="E23" s="13"/>
      <c r="F23" s="13"/>
      <c r="G23" s="13"/>
      <c r="H23" s="13"/>
    </row>
    <row r="24" spans="1:15" ht="19.5" customHeight="1">
      <c r="A24" s="13"/>
      <c r="B24" s="13"/>
      <c r="C24" s="13"/>
      <c r="D24" s="13"/>
      <c r="E24" s="13"/>
      <c r="F24" s="13"/>
      <c r="G24" s="13"/>
      <c r="H24" s="13"/>
    </row>
    <row r="25" spans="1:15" ht="18" customHeight="1">
      <c r="A25" s="13"/>
      <c r="B25" s="13"/>
      <c r="C25" s="13"/>
      <c r="D25" s="13"/>
      <c r="E25" s="13"/>
      <c r="F25" s="13"/>
      <c r="G25" s="13"/>
      <c r="H25" s="13"/>
    </row>
    <row r="26" spans="1:15">
      <c r="B26" s="5"/>
      <c r="C26" s="5"/>
      <c r="D26" s="5"/>
    </row>
  </sheetData>
  <mergeCells count="3">
    <mergeCell ref="A18:H20"/>
    <mergeCell ref="I18:O20"/>
    <mergeCell ref="A23:H25"/>
  </mergeCells>
  <phoneticPr fontId="0" type="noConversion"/>
  <pageMargins left="0.59" right="0.56000000000000005" top="1" bottom="1" header="0.5" footer="0.5"/>
  <pageSetup paperSize="9" scale="9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"/>
  <sheetViews>
    <sheetView workbookViewId="0">
      <selection activeCell="A19" sqref="A19"/>
    </sheetView>
  </sheetViews>
  <sheetFormatPr defaultRowHeight="12.75"/>
  <cols>
    <col min="1" max="1" width="15.7109375" customWidth="1"/>
    <col min="2" max="2" width="7.5703125" customWidth="1"/>
    <col min="3" max="3" width="6" customWidth="1"/>
    <col min="4" max="4" width="5.85546875" customWidth="1"/>
    <col min="5" max="5" width="6" customWidth="1"/>
    <col min="6" max="6" width="5.85546875" customWidth="1"/>
    <col min="7" max="7" width="6.140625" customWidth="1"/>
    <col min="8" max="8" width="5.85546875" customWidth="1"/>
    <col min="9" max="9" width="5.7109375" customWidth="1"/>
    <col min="10" max="10" width="5.85546875" customWidth="1"/>
    <col min="11" max="11" width="6" customWidth="1"/>
    <col min="12" max="13" width="5.7109375" customWidth="1"/>
    <col min="14" max="14" width="4.140625" customWidth="1"/>
    <col min="15" max="15" width="4" customWidth="1"/>
    <col min="16" max="16" width="3.7109375" customWidth="1"/>
    <col min="17" max="18" width="6.28515625" customWidth="1"/>
    <col min="19" max="19" width="4.7109375" customWidth="1"/>
    <col min="20" max="20" width="5.5703125" customWidth="1"/>
    <col min="21" max="21" width="7.85546875" customWidth="1"/>
    <col min="22" max="22" width="4.42578125" customWidth="1"/>
    <col min="23" max="25" width="7.85546875" customWidth="1"/>
    <col min="26" max="26" width="7.7109375" customWidth="1"/>
    <col min="27" max="27" width="7" customWidth="1"/>
    <col min="28" max="28" width="7.85546875" customWidth="1"/>
  </cols>
  <sheetData>
    <row r="1" spans="1:28">
      <c r="A1" s="2" t="s">
        <v>54</v>
      </c>
      <c r="B1" s="2"/>
      <c r="C1" s="2"/>
    </row>
    <row r="2" spans="1:28">
      <c r="A2" t="s">
        <v>15</v>
      </c>
    </row>
    <row r="3" spans="1:28">
      <c r="A3" s="1" t="s">
        <v>0</v>
      </c>
      <c r="B3" s="1"/>
      <c r="C3" s="1"/>
      <c r="W3" s="1" t="s">
        <v>21</v>
      </c>
      <c r="Y3" t="s">
        <v>29</v>
      </c>
    </row>
    <row r="4" spans="1:28">
      <c r="C4" s="5" t="s">
        <v>15</v>
      </c>
      <c r="H4" t="s">
        <v>69</v>
      </c>
      <c r="I4" t="s">
        <v>53</v>
      </c>
      <c r="L4" t="s">
        <v>15</v>
      </c>
      <c r="W4" t="s">
        <v>28</v>
      </c>
    </row>
    <row r="5" spans="1:28" s="3" customFormat="1" ht="48.75" customHeight="1">
      <c r="A5" s="3" t="s">
        <v>1</v>
      </c>
      <c r="B5" s="3" t="s">
        <v>72</v>
      </c>
      <c r="C5" s="3" t="s">
        <v>26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35</v>
      </c>
      <c r="J5" s="3" t="s">
        <v>36</v>
      </c>
      <c r="K5" s="3" t="s">
        <v>37</v>
      </c>
      <c r="L5" s="3" t="s">
        <v>38</v>
      </c>
      <c r="M5" s="3" t="s">
        <v>42</v>
      </c>
      <c r="N5" s="3" t="s">
        <v>43</v>
      </c>
      <c r="O5" s="3" t="s">
        <v>49</v>
      </c>
      <c r="P5" s="3" t="s">
        <v>52</v>
      </c>
      <c r="Q5" s="3" t="s">
        <v>4</v>
      </c>
      <c r="R5" s="3" t="s">
        <v>2</v>
      </c>
      <c r="S5" s="3" t="s">
        <v>27</v>
      </c>
      <c r="T5" s="3" t="s">
        <v>5</v>
      </c>
      <c r="U5" s="3" t="s">
        <v>58</v>
      </c>
      <c r="V5" s="3" t="s">
        <v>7</v>
      </c>
      <c r="W5" s="3" t="s">
        <v>11</v>
      </c>
      <c r="X5" s="3" t="s">
        <v>12</v>
      </c>
      <c r="Y5" s="3" t="s">
        <v>13</v>
      </c>
      <c r="Z5" s="3" t="s">
        <v>14</v>
      </c>
      <c r="AA5" s="3" t="s">
        <v>22</v>
      </c>
      <c r="AB5" s="3" t="s">
        <v>25</v>
      </c>
    </row>
    <row r="6" spans="1:28">
      <c r="A6" s="10" t="s">
        <v>39</v>
      </c>
      <c r="B6" s="11">
        <v>13</v>
      </c>
      <c r="C6" s="5">
        <v>1</v>
      </c>
      <c r="D6" s="5">
        <v>0</v>
      </c>
      <c r="E6" s="5">
        <v>2</v>
      </c>
      <c r="F6" s="5">
        <v>32</v>
      </c>
      <c r="G6" s="5">
        <v>2</v>
      </c>
      <c r="H6" s="5">
        <v>1</v>
      </c>
      <c r="I6" s="5">
        <v>6</v>
      </c>
      <c r="J6" s="5">
        <v>18</v>
      </c>
      <c r="K6" s="5">
        <v>4</v>
      </c>
      <c r="L6" s="5">
        <v>28</v>
      </c>
      <c r="M6" s="5">
        <v>5</v>
      </c>
      <c r="N6" s="5">
        <v>5</v>
      </c>
      <c r="O6" s="5">
        <v>1</v>
      </c>
      <c r="P6" s="5"/>
      <c r="Q6" s="5">
        <f t="shared" ref="Q6:Q19" si="0">SUM(C6:P6)</f>
        <v>105</v>
      </c>
      <c r="R6" s="5">
        <v>13</v>
      </c>
      <c r="S6" s="5">
        <v>2</v>
      </c>
      <c r="T6" s="5">
        <v>32</v>
      </c>
      <c r="U6" s="4">
        <f t="shared" ref="U6:U21" si="1">+Q6/(R6-S6)</f>
        <v>9.545454545454545</v>
      </c>
      <c r="V6" s="5">
        <v>1</v>
      </c>
      <c r="W6" s="5">
        <v>38</v>
      </c>
      <c r="X6" s="5">
        <v>2</v>
      </c>
      <c r="Y6" s="5">
        <v>160</v>
      </c>
      <c r="Z6" s="5">
        <v>7</v>
      </c>
      <c r="AA6" s="4">
        <f t="shared" ref="AA6:AA21" si="2">+Y6/W6</f>
        <v>4.2105263157894735</v>
      </c>
      <c r="AB6" s="4">
        <f t="shared" ref="AB6:AB21" si="3">+Y6/Z6</f>
        <v>22.857142857142858</v>
      </c>
    </row>
    <row r="7" spans="1:28">
      <c r="A7" s="10" t="s">
        <v>51</v>
      </c>
      <c r="B7" s="11">
        <v>13</v>
      </c>
      <c r="C7" s="5">
        <v>1</v>
      </c>
      <c r="D7" s="5">
        <v>33</v>
      </c>
      <c r="E7" s="5">
        <v>0</v>
      </c>
      <c r="F7" s="5">
        <v>30</v>
      </c>
      <c r="G7" s="5">
        <v>9</v>
      </c>
      <c r="H7" s="5">
        <v>12</v>
      </c>
      <c r="I7" s="5">
        <v>2</v>
      </c>
      <c r="J7" s="5">
        <v>0</v>
      </c>
      <c r="K7" s="5">
        <v>3</v>
      </c>
      <c r="L7" s="5">
        <v>11</v>
      </c>
      <c r="M7" s="5">
        <v>0</v>
      </c>
      <c r="N7" s="5">
        <v>14</v>
      </c>
      <c r="O7" s="5">
        <v>21</v>
      </c>
      <c r="P7" s="5"/>
      <c r="Q7" s="5">
        <f t="shared" si="0"/>
        <v>136</v>
      </c>
      <c r="R7" s="5">
        <v>13</v>
      </c>
      <c r="S7" s="5">
        <v>4</v>
      </c>
      <c r="T7" s="5">
        <v>33</v>
      </c>
      <c r="U7" s="4">
        <f t="shared" si="1"/>
        <v>15.111111111111111</v>
      </c>
      <c r="V7" s="5">
        <v>2</v>
      </c>
      <c r="W7" s="5">
        <v>24</v>
      </c>
      <c r="X7" s="5">
        <v>0</v>
      </c>
      <c r="Y7" s="5">
        <v>139</v>
      </c>
      <c r="Z7" s="5">
        <v>6</v>
      </c>
      <c r="AA7" s="4">
        <f t="shared" si="2"/>
        <v>5.791666666666667</v>
      </c>
      <c r="AB7" s="4">
        <f t="shared" si="3"/>
        <v>23.166666666666668</v>
      </c>
    </row>
    <row r="8" spans="1:28">
      <c r="A8" s="10" t="s">
        <v>50</v>
      </c>
      <c r="B8" s="11">
        <v>7</v>
      </c>
      <c r="C8" s="5">
        <v>8</v>
      </c>
      <c r="D8" s="5"/>
      <c r="E8" s="5"/>
      <c r="F8" s="5">
        <v>3</v>
      </c>
      <c r="G8" s="5"/>
      <c r="H8" s="5"/>
      <c r="I8" s="5">
        <v>13</v>
      </c>
      <c r="J8" s="5">
        <v>32</v>
      </c>
      <c r="K8" s="5"/>
      <c r="L8" s="5">
        <v>19</v>
      </c>
      <c r="M8" s="5">
        <v>4</v>
      </c>
      <c r="N8" s="5"/>
      <c r="O8" s="5">
        <v>0</v>
      </c>
      <c r="P8" s="5"/>
      <c r="Q8" s="5">
        <f t="shared" si="0"/>
        <v>79</v>
      </c>
      <c r="R8" s="5">
        <v>7</v>
      </c>
      <c r="S8" s="5">
        <v>2</v>
      </c>
      <c r="T8" s="5">
        <v>32</v>
      </c>
      <c r="U8" s="4">
        <f t="shared" si="1"/>
        <v>15.8</v>
      </c>
      <c r="V8" s="5">
        <v>1</v>
      </c>
      <c r="W8" s="5">
        <v>9.1999999999999993</v>
      </c>
      <c r="X8" s="5">
        <v>0</v>
      </c>
      <c r="Y8" s="5">
        <v>73</v>
      </c>
      <c r="Z8" s="5">
        <v>0</v>
      </c>
      <c r="AA8" s="4">
        <f t="shared" si="2"/>
        <v>7.9347826086956532</v>
      </c>
      <c r="AB8" s="4">
        <v>0</v>
      </c>
    </row>
    <row r="9" spans="1:28">
      <c r="A9" s="10" t="s">
        <v>59</v>
      </c>
      <c r="B9" s="12">
        <v>8</v>
      </c>
      <c r="C9" s="5">
        <v>0</v>
      </c>
      <c r="D9" s="5">
        <v>1</v>
      </c>
      <c r="E9" s="5"/>
      <c r="F9" s="5">
        <v>0</v>
      </c>
      <c r="G9" s="5">
        <v>3</v>
      </c>
      <c r="H9" s="5"/>
      <c r="I9" s="5"/>
      <c r="J9" s="5">
        <v>5</v>
      </c>
      <c r="K9" s="5"/>
      <c r="L9" s="5"/>
      <c r="M9" s="5"/>
      <c r="N9" s="5">
        <v>0</v>
      </c>
      <c r="O9" s="5"/>
      <c r="P9" s="5"/>
      <c r="Q9" s="5">
        <f t="shared" si="0"/>
        <v>9</v>
      </c>
      <c r="R9" s="5">
        <v>6</v>
      </c>
      <c r="S9" s="5">
        <v>2</v>
      </c>
      <c r="T9" s="5">
        <v>5</v>
      </c>
      <c r="U9" s="4">
        <f t="shared" si="1"/>
        <v>2.25</v>
      </c>
      <c r="V9" s="5"/>
      <c r="W9" s="5">
        <v>6</v>
      </c>
      <c r="X9" s="5">
        <v>0</v>
      </c>
      <c r="Y9" s="5">
        <v>39</v>
      </c>
      <c r="Z9" s="5">
        <v>0</v>
      </c>
      <c r="AA9" s="4">
        <f t="shared" si="2"/>
        <v>6.5</v>
      </c>
      <c r="AB9" s="4">
        <v>0</v>
      </c>
    </row>
    <row r="10" spans="1:28">
      <c r="A10" s="10" t="s">
        <v>60</v>
      </c>
      <c r="B10" s="12">
        <v>13</v>
      </c>
      <c r="C10" s="5">
        <v>0</v>
      </c>
      <c r="D10" s="5">
        <v>5</v>
      </c>
      <c r="E10" s="5">
        <v>0</v>
      </c>
      <c r="F10" s="5"/>
      <c r="G10" s="5">
        <v>0</v>
      </c>
      <c r="H10" s="5">
        <v>0</v>
      </c>
      <c r="I10" s="5"/>
      <c r="J10" s="5"/>
      <c r="K10" s="5"/>
      <c r="L10" s="5"/>
      <c r="M10" s="5">
        <v>5</v>
      </c>
      <c r="N10" s="5">
        <v>0</v>
      </c>
      <c r="O10" s="5">
        <v>0</v>
      </c>
      <c r="P10" s="5"/>
      <c r="Q10" s="5">
        <f t="shared" si="0"/>
        <v>10</v>
      </c>
      <c r="R10" s="5">
        <v>8</v>
      </c>
      <c r="S10" s="5">
        <v>2</v>
      </c>
      <c r="T10" s="5">
        <v>5</v>
      </c>
      <c r="U10" s="4">
        <f t="shared" si="1"/>
        <v>1.6666666666666667</v>
      </c>
      <c r="V10" s="5"/>
      <c r="W10" s="5">
        <v>23</v>
      </c>
      <c r="X10" s="5">
        <v>2</v>
      </c>
      <c r="Y10" s="5">
        <v>99</v>
      </c>
      <c r="Z10" s="5">
        <v>5</v>
      </c>
      <c r="AA10" s="4">
        <f t="shared" si="2"/>
        <v>4.3043478260869561</v>
      </c>
      <c r="AB10" s="4">
        <f t="shared" si="3"/>
        <v>19.8</v>
      </c>
    </row>
    <row r="11" spans="1:28">
      <c r="A11" s="10" t="s">
        <v>61</v>
      </c>
      <c r="B11" s="11">
        <v>10</v>
      </c>
      <c r="C11" s="5">
        <v>0</v>
      </c>
      <c r="D11" s="5">
        <v>0</v>
      </c>
      <c r="E11" s="5">
        <v>0</v>
      </c>
      <c r="F11" s="5"/>
      <c r="G11" s="5">
        <v>0</v>
      </c>
      <c r="H11" s="5"/>
      <c r="I11" s="5"/>
      <c r="J11" s="5"/>
      <c r="K11" s="5"/>
      <c r="L11" s="5"/>
      <c r="M11" s="5"/>
      <c r="N11" s="5">
        <v>4</v>
      </c>
      <c r="O11" s="5"/>
      <c r="P11" s="5"/>
      <c r="Q11" s="5">
        <f t="shared" si="0"/>
        <v>4</v>
      </c>
      <c r="R11" s="5">
        <v>5</v>
      </c>
      <c r="S11" s="5">
        <v>1</v>
      </c>
      <c r="T11" s="5"/>
      <c r="U11" s="4">
        <f t="shared" si="1"/>
        <v>1</v>
      </c>
      <c r="V11" s="5"/>
      <c r="W11" s="5">
        <v>23</v>
      </c>
      <c r="X11" s="5">
        <v>2</v>
      </c>
      <c r="Y11" s="5">
        <v>113</v>
      </c>
      <c r="Z11" s="5">
        <v>7</v>
      </c>
      <c r="AA11" s="4">
        <f t="shared" si="2"/>
        <v>4.9130434782608692</v>
      </c>
      <c r="AB11" s="4">
        <f t="shared" si="3"/>
        <v>16.142857142857142</v>
      </c>
    </row>
    <row r="12" spans="1:28">
      <c r="A12" s="10" t="s">
        <v>62</v>
      </c>
      <c r="B12" s="12">
        <v>7</v>
      </c>
      <c r="C12" s="5"/>
      <c r="D12" s="5"/>
      <c r="E12" s="5"/>
      <c r="F12" s="5"/>
      <c r="G12" s="5">
        <v>1</v>
      </c>
      <c r="H12" s="5"/>
      <c r="I12" s="5"/>
      <c r="J12" s="5"/>
      <c r="K12" s="5"/>
      <c r="L12" s="5"/>
      <c r="M12" s="5"/>
      <c r="N12" s="5"/>
      <c r="O12" s="5"/>
      <c r="P12" s="5">
        <v>1</v>
      </c>
      <c r="Q12" s="5">
        <f t="shared" si="0"/>
        <v>2</v>
      </c>
      <c r="R12" s="5">
        <v>2</v>
      </c>
      <c r="S12" s="5">
        <v>0</v>
      </c>
      <c r="T12" s="5"/>
      <c r="U12" s="4">
        <f t="shared" si="1"/>
        <v>1</v>
      </c>
      <c r="V12" s="5"/>
      <c r="W12" s="5">
        <v>5.0999999999999996</v>
      </c>
      <c r="X12" s="5">
        <v>0</v>
      </c>
      <c r="Y12" s="5">
        <v>23</v>
      </c>
      <c r="Z12" s="5">
        <v>3</v>
      </c>
      <c r="AA12" s="4">
        <f t="shared" si="2"/>
        <v>4.5098039215686274</v>
      </c>
      <c r="AB12" s="4">
        <f t="shared" si="3"/>
        <v>7.666666666666667</v>
      </c>
    </row>
    <row r="13" spans="1:28">
      <c r="A13" s="10" t="s">
        <v>55</v>
      </c>
      <c r="B13" s="12">
        <v>10</v>
      </c>
      <c r="C13" s="5"/>
      <c r="D13" s="5">
        <v>11</v>
      </c>
      <c r="E13" s="5">
        <v>8</v>
      </c>
      <c r="F13" s="5">
        <v>8</v>
      </c>
      <c r="G13" s="5">
        <v>2</v>
      </c>
      <c r="H13" s="5">
        <v>2</v>
      </c>
      <c r="I13" s="5">
        <v>0</v>
      </c>
      <c r="J13" s="5">
        <v>13</v>
      </c>
      <c r="K13" s="5">
        <v>17</v>
      </c>
      <c r="L13" s="5"/>
      <c r="M13" s="5">
        <v>22</v>
      </c>
      <c r="N13" s="5"/>
      <c r="O13" s="5"/>
      <c r="P13" s="5"/>
      <c r="Q13" s="5">
        <f t="shared" si="0"/>
        <v>83</v>
      </c>
      <c r="R13" s="5">
        <v>9</v>
      </c>
      <c r="S13" s="5">
        <v>4</v>
      </c>
      <c r="T13" s="5">
        <v>22</v>
      </c>
      <c r="U13" s="4">
        <f t="shared" si="1"/>
        <v>16.600000000000001</v>
      </c>
      <c r="V13" s="5"/>
      <c r="W13" s="5">
        <v>2</v>
      </c>
      <c r="X13" s="5">
        <v>0</v>
      </c>
      <c r="Y13" s="5">
        <v>13</v>
      </c>
      <c r="Z13" s="5">
        <v>1</v>
      </c>
      <c r="AA13" s="4">
        <f t="shared" si="2"/>
        <v>6.5</v>
      </c>
      <c r="AB13" s="4">
        <f t="shared" si="3"/>
        <v>13</v>
      </c>
    </row>
    <row r="14" spans="1:28">
      <c r="A14" s="10" t="s">
        <v>63</v>
      </c>
      <c r="B14" s="11">
        <v>7</v>
      </c>
      <c r="C14" s="5">
        <v>0</v>
      </c>
      <c r="D14" s="5"/>
      <c r="E14" s="5"/>
      <c r="F14" s="5"/>
      <c r="G14" s="5">
        <v>0</v>
      </c>
      <c r="H14" s="5"/>
      <c r="I14" s="5"/>
      <c r="J14" s="5"/>
      <c r="K14" s="5"/>
      <c r="L14" s="5"/>
      <c r="M14" s="5"/>
      <c r="N14" s="5"/>
      <c r="O14" s="5"/>
      <c r="P14" s="5"/>
      <c r="Q14" s="5">
        <f t="shared" si="0"/>
        <v>0</v>
      </c>
      <c r="R14" s="5">
        <v>2</v>
      </c>
      <c r="S14" s="5">
        <v>1</v>
      </c>
      <c r="T14" s="5"/>
      <c r="U14" s="4">
        <f t="shared" si="1"/>
        <v>0</v>
      </c>
      <c r="V14" s="5"/>
      <c r="W14" s="5">
        <v>10</v>
      </c>
      <c r="X14" s="5">
        <v>0</v>
      </c>
      <c r="Y14" s="5">
        <v>74</v>
      </c>
      <c r="Z14" s="5">
        <v>2</v>
      </c>
      <c r="AA14" s="4">
        <f t="shared" si="2"/>
        <v>7.4</v>
      </c>
      <c r="AB14" s="4">
        <f t="shared" si="3"/>
        <v>37</v>
      </c>
    </row>
    <row r="15" spans="1:28">
      <c r="A15" s="10" t="s">
        <v>48</v>
      </c>
      <c r="B15" s="12">
        <v>5</v>
      </c>
      <c r="C15" s="5"/>
      <c r="D15" s="5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>
        <f t="shared" si="0"/>
        <v>0</v>
      </c>
      <c r="R15" s="5">
        <v>1</v>
      </c>
      <c r="S15" s="5">
        <v>1</v>
      </c>
      <c r="T15" s="5"/>
      <c r="U15" s="4">
        <v>0</v>
      </c>
      <c r="V15" s="5"/>
      <c r="W15" s="5">
        <v>11</v>
      </c>
      <c r="X15" s="5">
        <v>0</v>
      </c>
      <c r="Y15" s="5">
        <v>48</v>
      </c>
      <c r="Z15" s="5">
        <v>0</v>
      </c>
      <c r="AA15" s="4">
        <f t="shared" si="2"/>
        <v>4.3636363636363633</v>
      </c>
      <c r="AB15" s="4">
        <v>0</v>
      </c>
    </row>
    <row r="16" spans="1:28">
      <c r="A16" s="10" t="s">
        <v>64</v>
      </c>
      <c r="B16" s="11">
        <v>11</v>
      </c>
      <c r="C16" s="5">
        <v>7</v>
      </c>
      <c r="D16" s="5">
        <v>0</v>
      </c>
      <c r="E16" s="5"/>
      <c r="F16" s="5">
        <v>7</v>
      </c>
      <c r="G16" s="5">
        <v>5</v>
      </c>
      <c r="H16" s="5">
        <v>23</v>
      </c>
      <c r="I16" s="5">
        <v>9</v>
      </c>
      <c r="J16" s="5">
        <v>1</v>
      </c>
      <c r="K16" s="5">
        <v>23</v>
      </c>
      <c r="L16" s="5">
        <v>1</v>
      </c>
      <c r="M16" s="5">
        <v>1</v>
      </c>
      <c r="N16" s="5">
        <v>8</v>
      </c>
      <c r="O16" s="5"/>
      <c r="P16" s="5"/>
      <c r="Q16" s="5">
        <f t="shared" si="0"/>
        <v>85</v>
      </c>
      <c r="R16" s="5">
        <v>11</v>
      </c>
      <c r="S16" s="5">
        <v>0</v>
      </c>
      <c r="T16" s="5">
        <v>23</v>
      </c>
      <c r="U16" s="4">
        <f t="shared" si="1"/>
        <v>7.7272727272727275</v>
      </c>
      <c r="V16" s="5"/>
      <c r="W16" s="5">
        <v>31</v>
      </c>
      <c r="X16" s="5">
        <v>3</v>
      </c>
      <c r="Y16" s="5">
        <v>127</v>
      </c>
      <c r="Z16" s="5">
        <v>3</v>
      </c>
      <c r="AA16" s="4">
        <f t="shared" si="2"/>
        <v>4.096774193548387</v>
      </c>
      <c r="AB16" s="4">
        <f t="shared" si="3"/>
        <v>42.333333333333336</v>
      </c>
    </row>
    <row r="17" spans="1:28">
      <c r="A17" s="10" t="s">
        <v>8</v>
      </c>
      <c r="B17" s="12">
        <v>12</v>
      </c>
      <c r="C17" s="5">
        <v>13</v>
      </c>
      <c r="D17" s="5">
        <v>1</v>
      </c>
      <c r="E17" s="5">
        <v>30</v>
      </c>
      <c r="F17" s="5"/>
      <c r="G17" s="5">
        <v>12</v>
      </c>
      <c r="H17" s="5">
        <v>4</v>
      </c>
      <c r="I17" s="5">
        <v>7</v>
      </c>
      <c r="J17" s="5">
        <v>6</v>
      </c>
      <c r="K17" s="5">
        <v>26</v>
      </c>
      <c r="L17" s="5">
        <v>5</v>
      </c>
      <c r="M17" s="5">
        <v>12</v>
      </c>
      <c r="N17" s="5">
        <v>19</v>
      </c>
      <c r="O17" s="5">
        <v>7</v>
      </c>
      <c r="P17" s="5"/>
      <c r="Q17" s="5">
        <f t="shared" si="0"/>
        <v>142</v>
      </c>
      <c r="R17" s="5">
        <v>12</v>
      </c>
      <c r="S17" s="5">
        <v>1</v>
      </c>
      <c r="T17" s="5">
        <v>30</v>
      </c>
      <c r="U17" s="4">
        <f t="shared" si="1"/>
        <v>12.909090909090908</v>
      </c>
      <c r="V17" s="5">
        <v>1</v>
      </c>
      <c r="W17" s="5">
        <v>26</v>
      </c>
      <c r="X17" s="5">
        <v>1</v>
      </c>
      <c r="Y17" s="5">
        <v>136</v>
      </c>
      <c r="Z17" s="5">
        <v>5</v>
      </c>
      <c r="AA17" s="4">
        <f t="shared" si="2"/>
        <v>5.2307692307692308</v>
      </c>
      <c r="AB17" s="4">
        <f t="shared" si="3"/>
        <v>27.2</v>
      </c>
    </row>
    <row r="18" spans="1:28">
      <c r="A18" s="10" t="s">
        <v>41</v>
      </c>
      <c r="B18" s="11">
        <v>2</v>
      </c>
      <c r="C18" s="5">
        <v>9</v>
      </c>
      <c r="D18" s="5"/>
      <c r="E18" s="5">
        <v>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f t="shared" si="0"/>
        <v>18</v>
      </c>
      <c r="R18" s="5">
        <v>2</v>
      </c>
      <c r="S18" s="5">
        <v>0</v>
      </c>
      <c r="T18" s="5"/>
      <c r="U18" s="4">
        <f t="shared" si="1"/>
        <v>9</v>
      </c>
      <c r="V18" s="5"/>
      <c r="W18" s="5"/>
      <c r="X18" s="5"/>
      <c r="Y18" s="5"/>
      <c r="Z18" s="5"/>
      <c r="AA18" s="4">
        <v>0</v>
      </c>
      <c r="AB18" s="4">
        <v>0</v>
      </c>
    </row>
    <row r="19" spans="1:28">
      <c r="A19" s="10" t="s">
        <v>47</v>
      </c>
      <c r="B19" s="12">
        <v>11</v>
      </c>
      <c r="C19" s="5"/>
      <c r="D19" s="5">
        <v>1</v>
      </c>
      <c r="E19" s="5">
        <v>4</v>
      </c>
      <c r="F19" s="5">
        <v>5</v>
      </c>
      <c r="G19" s="5">
        <v>1</v>
      </c>
      <c r="H19" s="5"/>
      <c r="I19" s="5"/>
      <c r="J19" s="5">
        <v>4</v>
      </c>
      <c r="K19" s="5"/>
      <c r="L19" s="5"/>
      <c r="M19" s="5"/>
      <c r="N19" s="5"/>
      <c r="O19" s="5"/>
      <c r="P19" s="5"/>
      <c r="Q19" s="5">
        <f t="shared" si="0"/>
        <v>15</v>
      </c>
      <c r="R19" s="5">
        <v>5</v>
      </c>
      <c r="S19" s="5">
        <v>1</v>
      </c>
      <c r="T19" s="5"/>
      <c r="U19" s="4">
        <f t="shared" si="1"/>
        <v>3.75</v>
      </c>
      <c r="V19" s="5"/>
      <c r="W19" s="5">
        <v>21</v>
      </c>
      <c r="X19" s="5">
        <v>0</v>
      </c>
      <c r="Y19" s="5">
        <v>136</v>
      </c>
      <c r="Z19" s="5">
        <v>3</v>
      </c>
      <c r="AA19" s="4">
        <f t="shared" si="2"/>
        <v>6.4761904761904763</v>
      </c>
      <c r="AB19" s="4">
        <f t="shared" si="3"/>
        <v>45.333333333333336</v>
      </c>
    </row>
    <row r="20" spans="1:28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 t="s">
        <v>15</v>
      </c>
      <c r="R20" s="5" t="s">
        <v>15</v>
      </c>
      <c r="S20" s="5" t="s">
        <v>15</v>
      </c>
      <c r="T20" s="5"/>
      <c r="U20" s="4" t="s">
        <v>15</v>
      </c>
      <c r="V20" s="5"/>
      <c r="W20" s="5"/>
      <c r="X20" s="5"/>
      <c r="Y20" s="5"/>
      <c r="Z20" s="5"/>
      <c r="AA20" s="4" t="s">
        <v>15</v>
      </c>
      <c r="AB20" s="4" t="s">
        <v>15</v>
      </c>
    </row>
    <row r="21" spans="1:28" ht="13.5" thickBot="1">
      <c r="C21" s="6">
        <f t="shared" ref="C21:P21" si="4">SUM(C6:C20)</f>
        <v>39</v>
      </c>
      <c r="D21" s="6">
        <f t="shared" si="4"/>
        <v>52</v>
      </c>
      <c r="E21" s="6">
        <f t="shared" si="4"/>
        <v>53</v>
      </c>
      <c r="F21" s="6">
        <f t="shared" si="4"/>
        <v>85</v>
      </c>
      <c r="G21" s="6">
        <f t="shared" si="4"/>
        <v>35</v>
      </c>
      <c r="H21" s="6">
        <f t="shared" si="4"/>
        <v>42</v>
      </c>
      <c r="I21" s="6">
        <f t="shared" si="4"/>
        <v>37</v>
      </c>
      <c r="J21" s="6">
        <f t="shared" si="4"/>
        <v>79</v>
      </c>
      <c r="K21" s="6">
        <f t="shared" si="4"/>
        <v>73</v>
      </c>
      <c r="L21" s="6">
        <f t="shared" si="4"/>
        <v>64</v>
      </c>
      <c r="M21" s="6">
        <f t="shared" si="4"/>
        <v>49</v>
      </c>
      <c r="N21" s="6">
        <f t="shared" si="4"/>
        <v>50</v>
      </c>
      <c r="O21" s="6">
        <f t="shared" si="4"/>
        <v>29</v>
      </c>
      <c r="P21" s="6">
        <f t="shared" si="4"/>
        <v>1</v>
      </c>
      <c r="Q21" s="5">
        <f t="shared" ref="Q21:Q27" si="5">SUM(C21:P21)</f>
        <v>688</v>
      </c>
      <c r="R21" s="6">
        <f>SUM(R6:R20)</f>
        <v>96</v>
      </c>
      <c r="S21" s="6">
        <f>SUM(S6:S20)</f>
        <v>21</v>
      </c>
      <c r="U21" s="7">
        <f t="shared" si="1"/>
        <v>9.1733333333333338</v>
      </c>
      <c r="W21" s="6">
        <f>SUM(W6:W20)</f>
        <v>229.3</v>
      </c>
      <c r="X21" s="6">
        <f>SUM(X6:X20)</f>
        <v>10</v>
      </c>
      <c r="Y21" s="6">
        <f>SUM(Y6:Y20)</f>
        <v>1180</v>
      </c>
      <c r="Z21" s="6">
        <f>SUM(Z6:Z20)</f>
        <v>42</v>
      </c>
      <c r="AA21" s="7">
        <f t="shared" si="2"/>
        <v>5.1460968163977316</v>
      </c>
      <c r="AB21" s="7">
        <f t="shared" si="3"/>
        <v>28.095238095238095</v>
      </c>
    </row>
    <row r="22" spans="1:28" ht="13.5" thickTop="1">
      <c r="A22" t="s">
        <v>65</v>
      </c>
      <c r="B22" s="8">
        <v>4</v>
      </c>
      <c r="E22" s="8">
        <v>2</v>
      </c>
      <c r="I22" s="5"/>
      <c r="J22" s="5"/>
      <c r="M22" s="5"/>
      <c r="N22">
        <v>5</v>
      </c>
      <c r="O22">
        <v>0</v>
      </c>
      <c r="Q22" s="5">
        <f t="shared" si="5"/>
        <v>7</v>
      </c>
      <c r="R22" s="8">
        <v>3</v>
      </c>
      <c r="S22" s="8">
        <v>2</v>
      </c>
      <c r="T22" s="8">
        <v>2</v>
      </c>
      <c r="U22" s="4">
        <v>0</v>
      </c>
      <c r="W22" s="8">
        <v>4</v>
      </c>
      <c r="X22" s="8">
        <v>0</v>
      </c>
      <c r="Y22" s="8">
        <v>19</v>
      </c>
      <c r="Z22" s="8">
        <v>1</v>
      </c>
    </row>
    <row r="23" spans="1:28">
      <c r="A23" t="s">
        <v>66</v>
      </c>
      <c r="B23" s="8">
        <v>2</v>
      </c>
      <c r="E23" s="5">
        <v>2</v>
      </c>
      <c r="I23" s="5"/>
      <c r="J23" s="5"/>
      <c r="M23" s="5"/>
      <c r="Q23" s="5">
        <f t="shared" si="5"/>
        <v>2</v>
      </c>
      <c r="R23" s="8">
        <v>1</v>
      </c>
      <c r="S23" s="8">
        <v>0</v>
      </c>
      <c r="W23" s="8">
        <v>4</v>
      </c>
      <c r="X23" s="8">
        <v>0</v>
      </c>
      <c r="Y23" s="8">
        <v>23</v>
      </c>
      <c r="Z23" s="8">
        <v>2</v>
      </c>
    </row>
    <row r="24" spans="1:28">
      <c r="A24" t="s">
        <v>67</v>
      </c>
      <c r="B24" s="8">
        <v>3</v>
      </c>
      <c r="E24" s="8">
        <v>0</v>
      </c>
      <c r="M24" s="8" t="s">
        <v>15</v>
      </c>
      <c r="N24">
        <v>3</v>
      </c>
      <c r="O24">
        <v>0</v>
      </c>
      <c r="Q24" s="5">
        <f t="shared" si="5"/>
        <v>3</v>
      </c>
      <c r="R24" s="8">
        <v>3</v>
      </c>
      <c r="S24" s="8">
        <v>1</v>
      </c>
      <c r="W24" s="8">
        <v>5.2</v>
      </c>
      <c r="X24" s="8">
        <v>0</v>
      </c>
      <c r="Y24" s="8">
        <v>22</v>
      </c>
      <c r="Z24" s="8">
        <v>1</v>
      </c>
    </row>
    <row r="25" spans="1:28">
      <c r="A25" t="s">
        <v>68</v>
      </c>
      <c r="B25" s="8">
        <v>2</v>
      </c>
      <c r="M25" s="8">
        <v>0</v>
      </c>
      <c r="O25">
        <v>26</v>
      </c>
      <c r="Q25" s="5">
        <f t="shared" si="5"/>
        <v>26</v>
      </c>
      <c r="R25" s="8">
        <v>2</v>
      </c>
      <c r="S25" s="8">
        <v>1</v>
      </c>
      <c r="W25" s="8">
        <v>5</v>
      </c>
      <c r="X25" s="8">
        <v>1</v>
      </c>
      <c r="Y25" s="8">
        <v>23</v>
      </c>
      <c r="Z25" s="8">
        <v>2</v>
      </c>
    </row>
    <row r="26" spans="1:28">
      <c r="A26" t="s">
        <v>70</v>
      </c>
      <c r="B26" s="8">
        <v>1</v>
      </c>
      <c r="M26" s="8"/>
      <c r="O26">
        <v>24</v>
      </c>
      <c r="Q26" s="5">
        <f t="shared" si="5"/>
        <v>24</v>
      </c>
      <c r="R26" s="8">
        <v>1</v>
      </c>
      <c r="S26" s="8">
        <v>0</v>
      </c>
      <c r="W26" s="8">
        <v>1</v>
      </c>
      <c r="X26" s="8">
        <v>0</v>
      </c>
      <c r="Y26" s="8">
        <v>3</v>
      </c>
      <c r="Z26" s="8">
        <v>0</v>
      </c>
    </row>
    <row r="27" spans="1:28">
      <c r="A27" t="s">
        <v>71</v>
      </c>
      <c r="B27" s="8">
        <v>1</v>
      </c>
      <c r="O27">
        <v>1</v>
      </c>
      <c r="Q27" s="5">
        <f t="shared" si="5"/>
        <v>1</v>
      </c>
      <c r="R27" s="8">
        <v>1</v>
      </c>
      <c r="S27" s="8">
        <v>1</v>
      </c>
      <c r="W27" s="8">
        <v>1</v>
      </c>
      <c r="X27" s="8">
        <v>0</v>
      </c>
      <c r="Y27" s="8">
        <v>10</v>
      </c>
      <c r="Z27" s="8">
        <v>0</v>
      </c>
    </row>
    <row r="28" spans="1:28">
      <c r="A28" s="1" t="s">
        <v>9</v>
      </c>
      <c r="B28" s="1"/>
      <c r="D28" t="s">
        <v>15</v>
      </c>
      <c r="E28" t="s">
        <v>15</v>
      </c>
      <c r="Q28" t="s">
        <v>15</v>
      </c>
      <c r="T28" t="s">
        <v>15</v>
      </c>
      <c r="U28" t="s">
        <v>15</v>
      </c>
      <c r="X28" t="s">
        <v>15</v>
      </c>
      <c r="Z28" s="8" t="s">
        <v>15</v>
      </c>
    </row>
    <row r="29" spans="1:28">
      <c r="A29" t="s">
        <v>23</v>
      </c>
      <c r="B29" t="s">
        <v>74</v>
      </c>
    </row>
    <row r="30" spans="1:28">
      <c r="A30" s="13" t="s">
        <v>73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t="s">
        <v>15</v>
      </c>
    </row>
    <row r="31" spans="1:28">
      <c r="A31" t="s">
        <v>24</v>
      </c>
    </row>
    <row r="32" spans="1:28">
      <c r="C32" s="5" t="s">
        <v>10</v>
      </c>
      <c r="D32" s="5" t="s">
        <v>17</v>
      </c>
      <c r="E32" s="5" t="s">
        <v>19</v>
      </c>
      <c r="F32" s="5" t="s">
        <v>18</v>
      </c>
      <c r="G32" s="5"/>
      <c r="H32" s="5"/>
      <c r="I32" s="5"/>
      <c r="J32" s="5"/>
      <c r="K32" s="5"/>
      <c r="L32" s="5"/>
      <c r="M32" s="5"/>
      <c r="N32" s="5"/>
      <c r="O32" s="5"/>
      <c r="P32" s="5"/>
      <c r="R32" s="5"/>
      <c r="S32" s="5"/>
    </row>
    <row r="33" spans="1:19">
      <c r="A33" t="s">
        <v>16</v>
      </c>
      <c r="C33" s="5" t="s">
        <v>15</v>
      </c>
      <c r="D33" s="5" t="s">
        <v>15</v>
      </c>
      <c r="E33" s="5" t="s">
        <v>15</v>
      </c>
      <c r="F33" s="5" t="s">
        <v>15</v>
      </c>
      <c r="G33" s="9" t="s">
        <v>55</v>
      </c>
      <c r="H33" s="5"/>
      <c r="I33" s="5" t="s">
        <v>56</v>
      </c>
      <c r="J33" s="5"/>
      <c r="K33" s="5"/>
      <c r="L33" s="5"/>
      <c r="M33" s="5"/>
      <c r="N33" s="5"/>
      <c r="O33" s="5"/>
      <c r="P33" s="5"/>
      <c r="R33" s="5"/>
      <c r="S33" s="5"/>
    </row>
    <row r="34" spans="1:19">
      <c r="C34" t="s">
        <v>15</v>
      </c>
      <c r="D34" t="s">
        <v>15</v>
      </c>
      <c r="E34" t="s">
        <v>15</v>
      </c>
      <c r="F34" t="s">
        <v>15</v>
      </c>
      <c r="G34" s="9" t="s">
        <v>41</v>
      </c>
      <c r="I34" t="s">
        <v>57</v>
      </c>
    </row>
  </sheetData>
  <mergeCells count="1">
    <mergeCell ref="A30:T30"/>
  </mergeCells>
  <phoneticPr fontId="0" type="noConversion"/>
  <pageMargins left="0.44" right="0.31" top="0.65" bottom="0.73" header="0.5" footer="0.5"/>
  <pageSetup paperSize="9" scale="7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2016 avs</vt:lpstr>
      <vt:lpstr>by match 2016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mbooth</cp:lastModifiedBy>
  <cp:lastPrinted>2016-09-22T19:19:22Z</cp:lastPrinted>
  <dcterms:created xsi:type="dcterms:W3CDTF">2013-08-02T16:11:36Z</dcterms:created>
  <dcterms:modified xsi:type="dcterms:W3CDTF">2016-10-12T21:42:11Z</dcterms:modified>
</cp:coreProperties>
</file>