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Batting - All Time Seaford 3rd " sheetId="1" r:id="rId4"/>
    <sheet name="Bowling - All Time Seaford 3rd " sheetId="2" r:id="rId5"/>
    <sheet name="Batting Honours - Seaford 3rd X" sheetId="3" r:id="rId6"/>
    <sheet name="Bowling Honours - Seaford 3rd X" sheetId="4" r:id="rId7"/>
    <sheet name="Season Leading Run Scorer - Sea" sheetId="5" r:id="rId8"/>
    <sheet name="Season Leading Wicket Taker - S" sheetId="6" r:id="rId9"/>
  </sheets>
</workbook>
</file>

<file path=xl/sharedStrings.xml><?xml version="1.0" encoding="utf-8"?>
<sst xmlns="http://schemas.openxmlformats.org/spreadsheetml/2006/main" uniqueCount="276">
  <si>
    <t>All Time Seaford 3rd XI Batting Statistics</t>
  </si>
  <si>
    <t>Batsmen</t>
  </si>
  <si>
    <t>Matches</t>
  </si>
  <si>
    <t>Innings</t>
  </si>
  <si>
    <t>Total Runs</t>
  </si>
  <si>
    <t>Not Outs</t>
  </si>
  <si>
    <t>Average</t>
  </si>
  <si>
    <t>High Score</t>
  </si>
  <si>
    <t>Hundreds</t>
  </si>
  <si>
    <t>Fifties</t>
  </si>
  <si>
    <t>Gavin Wright</t>
  </si>
  <si>
    <t>100*</t>
  </si>
  <si>
    <t>92*</t>
  </si>
  <si>
    <t>88*</t>
  </si>
  <si>
    <t>116*</t>
  </si>
  <si>
    <t>Colin Goddard</t>
  </si>
  <si>
    <t>52*</t>
  </si>
  <si>
    <t>Richard Cummins</t>
  </si>
  <si>
    <t>70*</t>
  </si>
  <si>
    <t>Alan Cooper</t>
  </si>
  <si>
    <t>67*</t>
  </si>
  <si>
    <t>Callum Scott</t>
  </si>
  <si>
    <t>107*</t>
  </si>
  <si>
    <t>Simon Pitts</t>
  </si>
  <si>
    <t>11*</t>
  </si>
  <si>
    <t>28*</t>
  </si>
  <si>
    <t>69*</t>
  </si>
  <si>
    <t>46*</t>
  </si>
  <si>
    <t>Jonathan Sapwell</t>
  </si>
  <si>
    <t>102*</t>
  </si>
  <si>
    <t>27*</t>
  </si>
  <si>
    <t>Peter Grey</t>
  </si>
  <si>
    <t>Thomes Date</t>
  </si>
  <si>
    <t>Ben Page</t>
  </si>
  <si>
    <t>63*</t>
  </si>
  <si>
    <t>58*</t>
  </si>
  <si>
    <t>Bradley Eisnor</t>
  </si>
  <si>
    <t>Robert Gravett</t>
  </si>
  <si>
    <t>45*</t>
  </si>
  <si>
    <t>Jamie Cogdell</t>
  </si>
  <si>
    <t>Mitchell Ellingham</t>
  </si>
  <si>
    <t>37*</t>
  </si>
  <si>
    <t>61*</t>
  </si>
  <si>
    <t>Jack Chaloner</t>
  </si>
  <si>
    <t>10*</t>
  </si>
  <si>
    <t>Martin Pitts</t>
  </si>
  <si>
    <t>Mark Sapwell</t>
  </si>
  <si>
    <t>59*</t>
  </si>
  <si>
    <t>Jonathan Anderson</t>
  </si>
  <si>
    <t>Deiniol Cummins</t>
  </si>
  <si>
    <t>14*</t>
  </si>
  <si>
    <t>Rhys Cummins</t>
  </si>
  <si>
    <t>72*</t>
  </si>
  <si>
    <t>Jonathan Robards</t>
  </si>
  <si>
    <t>Graham Baker</t>
  </si>
  <si>
    <t>Bernard Lewis</t>
  </si>
  <si>
    <t>13*</t>
  </si>
  <si>
    <t>George Hayden</t>
  </si>
  <si>
    <t>Callum Wright</t>
  </si>
  <si>
    <t>Daniel Tuite</t>
  </si>
  <si>
    <t>16*</t>
  </si>
  <si>
    <t>23*</t>
  </si>
  <si>
    <t>Ben Brown</t>
  </si>
  <si>
    <t>Maxwell Wright</t>
  </si>
  <si>
    <t>7*</t>
  </si>
  <si>
    <t>5*</t>
  </si>
  <si>
    <t>24*</t>
  </si>
  <si>
    <t>Andy Pulford</t>
  </si>
  <si>
    <t>95*</t>
  </si>
  <si>
    <t>Nick Carter</t>
  </si>
  <si>
    <t>Zak Hearsey</t>
  </si>
  <si>
    <t>19*</t>
  </si>
  <si>
    <t>29*</t>
  </si>
  <si>
    <t>Reilly Grant</t>
  </si>
  <si>
    <t>Oliver Smith</t>
  </si>
  <si>
    <t>42*</t>
  </si>
  <si>
    <t>Chris Pope</t>
  </si>
  <si>
    <t>39*</t>
  </si>
  <si>
    <t>Jon Milham</t>
  </si>
  <si>
    <t>8*</t>
  </si>
  <si>
    <t>15*</t>
  </si>
  <si>
    <t>James Gravett</t>
  </si>
  <si>
    <t>48*</t>
  </si>
  <si>
    <t>Owen Edmonds</t>
  </si>
  <si>
    <t>John P Smith</t>
  </si>
  <si>
    <t>Chris Towner</t>
  </si>
  <si>
    <t>Jacob Smith</t>
  </si>
  <si>
    <t>Dean Cooper</t>
  </si>
  <si>
    <t>Perry Cooper</t>
  </si>
  <si>
    <t>0*</t>
  </si>
  <si>
    <t>Mitch Wood</t>
  </si>
  <si>
    <t>Lew Broad</t>
  </si>
  <si>
    <t>Jonathan Pitts</t>
  </si>
  <si>
    <t>Tom Pitts</t>
  </si>
  <si>
    <t>6*</t>
  </si>
  <si>
    <t>Oliver Stanyard</t>
  </si>
  <si>
    <t>Craig Pooley</t>
  </si>
  <si>
    <t>Dan Norwood</t>
  </si>
  <si>
    <t>James Goddard</t>
  </si>
  <si>
    <t>54*</t>
  </si>
  <si>
    <t>Connor Sidwell</t>
  </si>
  <si>
    <t>George Baker</t>
  </si>
  <si>
    <t>Callum Eisnor</t>
  </si>
  <si>
    <t>Curtis Cooper</t>
  </si>
  <si>
    <t>Ben Harvey</t>
  </si>
  <si>
    <t>Richard Benvenisti</t>
  </si>
  <si>
    <t>M Ellison</t>
  </si>
  <si>
    <t>Martin Edmonds</t>
  </si>
  <si>
    <t>Barney Pullinger</t>
  </si>
  <si>
    <t>Jake Ross</t>
  </si>
  <si>
    <t>Dan Smedley</t>
  </si>
  <si>
    <t>12*</t>
  </si>
  <si>
    <t>Paul Brown</t>
  </si>
  <si>
    <t>3*</t>
  </si>
  <si>
    <t>Pete Henderson</t>
  </si>
  <si>
    <t>Haydn Cummins</t>
  </si>
  <si>
    <t>Dhanraj Parmar</t>
  </si>
  <si>
    <t>Michael Brady</t>
  </si>
  <si>
    <t>Michael Spragg</t>
  </si>
  <si>
    <t>Paul Chaloner</t>
  </si>
  <si>
    <t>Andrew Frankis</t>
  </si>
  <si>
    <t>Rhys Jones</t>
  </si>
  <si>
    <t>9*</t>
  </si>
  <si>
    <t>Steve Hearsey</t>
  </si>
  <si>
    <t>Ben Lewis</t>
  </si>
  <si>
    <t>Alan Chumbley</t>
  </si>
  <si>
    <t>Peter McMullen</t>
  </si>
  <si>
    <t>Paul Wood</t>
  </si>
  <si>
    <t>Ryan Channon</t>
  </si>
  <si>
    <t>Connor Cooper</t>
  </si>
  <si>
    <t>Oliver Harvey</t>
  </si>
  <si>
    <t>Dougie Mayberley</t>
  </si>
  <si>
    <t>Jamie Henderson</t>
  </si>
  <si>
    <t>Oscar Miller</t>
  </si>
  <si>
    <t>Will Fermer</t>
  </si>
  <si>
    <t>Simon Lewis</t>
  </si>
  <si>
    <t>Aaron Yeomans</t>
  </si>
  <si>
    <t>Alfie Cleghorn</t>
  </si>
  <si>
    <t>Alex Wood</t>
  </si>
  <si>
    <t>Nick Pope</t>
  </si>
  <si>
    <t>Rob Elliott</t>
  </si>
  <si>
    <t>Thomas Saxby</t>
  </si>
  <si>
    <t>Usman Shehzad</t>
  </si>
  <si>
    <t>John Whitehead</t>
  </si>
  <si>
    <t>-</t>
  </si>
  <si>
    <t>Kieran Loader</t>
  </si>
  <si>
    <t>Dan Broad</t>
  </si>
  <si>
    <t>Chris Cameron</t>
  </si>
  <si>
    <t>Steve Cogdell</t>
  </si>
  <si>
    <t>All Time Seaford 3rd XI Bowling Statistics</t>
  </si>
  <si>
    <t>Bowlers</t>
  </si>
  <si>
    <t>Balls</t>
  </si>
  <si>
    <t>Maidens</t>
  </si>
  <si>
    <t>Runs</t>
  </si>
  <si>
    <t>Wickets</t>
  </si>
  <si>
    <t>Best Figures</t>
  </si>
  <si>
    <t>5WHs</t>
  </si>
  <si>
    <t>Economy</t>
  </si>
  <si>
    <t>Strike Rate</t>
  </si>
  <si>
    <t>5 - 5</t>
  </si>
  <si>
    <t>4 - 36</t>
  </si>
  <si>
    <t>5 - 53</t>
  </si>
  <si>
    <t>7 - 39</t>
  </si>
  <si>
    <t>6 - 30</t>
  </si>
  <si>
    <t>4 - 25</t>
  </si>
  <si>
    <t>0-7</t>
  </si>
  <si>
    <t>0-19</t>
  </si>
  <si>
    <t>7 - 21</t>
  </si>
  <si>
    <t>7 - 59</t>
  </si>
  <si>
    <t>4 - 12</t>
  </si>
  <si>
    <t>1-0</t>
  </si>
  <si>
    <t>0-17</t>
  </si>
  <si>
    <t>4 - 46</t>
  </si>
  <si>
    <t>1-03</t>
  </si>
  <si>
    <t>4 - 21</t>
  </si>
  <si>
    <t>0-13</t>
  </si>
  <si>
    <t>2-0</t>
  </si>
  <si>
    <t>5 - 10</t>
  </si>
  <si>
    <t>6 - 57</t>
  </si>
  <si>
    <t>4 - 20</t>
  </si>
  <si>
    <t>5 - 25</t>
  </si>
  <si>
    <t>0-33</t>
  </si>
  <si>
    <t>5 - 50</t>
  </si>
  <si>
    <t>3 - 21</t>
  </si>
  <si>
    <t>3 - 4</t>
  </si>
  <si>
    <t>6 - 35</t>
  </si>
  <si>
    <t>0-26</t>
  </si>
  <si>
    <t>2 - 25</t>
  </si>
  <si>
    <t>3 - 44</t>
  </si>
  <si>
    <t>4 - 8</t>
  </si>
  <si>
    <t>0-5</t>
  </si>
  <si>
    <t>2 - 8</t>
  </si>
  <si>
    <t>6 - 34</t>
  </si>
  <si>
    <t>0-15</t>
  </si>
  <si>
    <t>3 - 32</t>
  </si>
  <si>
    <t>0-21</t>
  </si>
  <si>
    <t>0-20</t>
  </si>
  <si>
    <t>0-6</t>
  </si>
  <si>
    <t>4 - 30</t>
  </si>
  <si>
    <t>3 - 55</t>
  </si>
  <si>
    <t>0-41</t>
  </si>
  <si>
    <t>2 - 50</t>
  </si>
  <si>
    <t>4 - 38</t>
  </si>
  <si>
    <t>2 - 10</t>
  </si>
  <si>
    <t>5 - 61</t>
  </si>
  <si>
    <t>2 - 21</t>
  </si>
  <si>
    <t>2 - 42</t>
  </si>
  <si>
    <t>Thomas Date</t>
  </si>
  <si>
    <t>2 - 18</t>
  </si>
  <si>
    <t>3 - 13</t>
  </si>
  <si>
    <t>2 - 26</t>
  </si>
  <si>
    <t>0-12</t>
  </si>
  <si>
    <t>2 - 59</t>
  </si>
  <si>
    <t>3 - 37</t>
  </si>
  <si>
    <t>0-36</t>
  </si>
  <si>
    <t>0-18</t>
  </si>
  <si>
    <t>1 - 4</t>
  </si>
  <si>
    <t>2 - 27</t>
  </si>
  <si>
    <t>2 - 13</t>
  </si>
  <si>
    <t>0-0</t>
  </si>
  <si>
    <t>2 - 39</t>
  </si>
  <si>
    <t>1 - 7</t>
  </si>
  <si>
    <t>1 - 13</t>
  </si>
  <si>
    <t>2 - 29</t>
  </si>
  <si>
    <t>2 - 16</t>
  </si>
  <si>
    <t>1 - 11</t>
  </si>
  <si>
    <t>1 - 48</t>
  </si>
  <si>
    <t>1 - 29</t>
  </si>
  <si>
    <t>1 - 38</t>
  </si>
  <si>
    <t>1 - 3</t>
  </si>
  <si>
    <t>0 - 18</t>
  </si>
  <si>
    <t>0-10</t>
  </si>
  <si>
    <t>0 - 10</t>
  </si>
  <si>
    <t>0-16</t>
  </si>
  <si>
    <t>0 - 16</t>
  </si>
  <si>
    <t>0-25</t>
  </si>
  <si>
    <t>0 - 25</t>
  </si>
  <si>
    <t>0 - 0</t>
  </si>
  <si>
    <t>0-14</t>
  </si>
  <si>
    <t>0 -14</t>
  </si>
  <si>
    <t>0-27</t>
  </si>
  <si>
    <t>0 - 27</t>
  </si>
  <si>
    <t>Seaford 3rd XI Batting Honours Board</t>
  </si>
  <si>
    <t>Year</t>
  </si>
  <si>
    <t>Player</t>
  </si>
  <si>
    <t>Opposition</t>
  </si>
  <si>
    <t>Score</t>
  </si>
  <si>
    <t>Eastbourne 4th XI</t>
  </si>
  <si>
    <t>Rottingdean 3rd XI</t>
  </si>
  <si>
    <t>Little Common 2nd XI</t>
  </si>
  <si>
    <t>Battle 2nd XI</t>
  </si>
  <si>
    <t>Chiddingly 2nd XI</t>
  </si>
  <si>
    <t>Burnish Weald 1st XI</t>
  </si>
  <si>
    <t>Seaford 3rd XI Bowling Honours Board</t>
  </si>
  <si>
    <t>Figures</t>
  </si>
  <si>
    <t>Polegate &amp; Stone Cross 2nd XI</t>
  </si>
  <si>
    <t>Bells Yew Green 2nd XI</t>
  </si>
  <si>
    <t>5 - 79</t>
  </si>
  <si>
    <t>Rotherfield 2nd XI</t>
  </si>
  <si>
    <t>5 - 34</t>
  </si>
  <si>
    <t>Plumpton &amp; East Chiltington 2nd XI</t>
  </si>
  <si>
    <t>6 - 36</t>
  </si>
  <si>
    <t>Hailsham 2nd XI</t>
  </si>
  <si>
    <t>5 - 37</t>
  </si>
  <si>
    <t>Hadlow Down MW 1st XI</t>
  </si>
  <si>
    <t>6 - 49</t>
  </si>
  <si>
    <t>6 - 11</t>
  </si>
  <si>
    <t>Barcombe 2nd XI</t>
  </si>
  <si>
    <t>Chiddingly 3rd XI</t>
  </si>
  <si>
    <t>Wadhurst 2nd XI</t>
  </si>
  <si>
    <t>Herstmonceux 2nd XI</t>
  </si>
  <si>
    <t>Selmeston &amp; Alciston 1st XI</t>
  </si>
  <si>
    <t>Bexhill 4th XI</t>
  </si>
  <si>
    <t>Seaford 3rd XI Season Leading Batsman</t>
  </si>
  <si>
    <t>Seaford 3rd XI Season Leading Bowler</t>
  </si>
  <si>
    <t>4 - 44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</si>
</sst>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m-yy"/>
    <numFmt numFmtId="60" formatCode="d-m"/>
    <numFmt numFmtId="61" formatCode="d/m"/>
  </numFmts>
  <fonts count="7">
    <font>
      <sz val="10"/>
      <color indexed="8"/>
      <name val="Helvetica"/>
    </font>
    <font>
      <sz val="11"/>
      <color indexed="8"/>
      <name val="Helvetica"/>
    </font>
    <font>
      <b val="1"/>
      <sz val="16"/>
      <color indexed="8"/>
      <name val="Helvetica"/>
    </font>
    <font>
      <sz val="10"/>
      <color indexed="9"/>
      <name val="Helvetica"/>
    </font>
    <font>
      <sz val="10"/>
      <color indexed="13"/>
      <name val="Helvetica"/>
    </font>
    <font>
      <b val="1"/>
      <sz val="14"/>
      <color indexed="8"/>
      <name val="Helvetica"/>
    </font>
    <font>
      <b val="1"/>
      <sz val="10"/>
      <color indexed="8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14">
    <border>
      <left/>
      <right/>
      <top/>
      <bottom/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2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2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2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7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applyNumberFormat="0" applyFont="1" applyFill="0" applyBorder="0" applyAlignment="1" applyProtection="0">
      <alignment horizontal="center" vertical="center"/>
    </xf>
    <xf numFmtId="49" fontId="3" fillId="2" borderId="1" applyNumberFormat="1" applyFont="1" applyFill="1" applyBorder="1" applyAlignment="1" applyProtection="0">
      <alignment horizontal="center" vertical="top" wrapText="1"/>
    </xf>
    <xf numFmtId="0" fontId="3" fillId="2" borderId="2" applyNumberFormat="1" applyFont="1" applyFill="1" applyBorder="1" applyAlignment="1" applyProtection="0">
      <alignment horizontal="center" vertical="top" wrapText="1"/>
    </xf>
    <xf numFmtId="0" fontId="0" borderId="3" applyNumberFormat="1" applyFont="1" applyFill="0" applyBorder="1" applyAlignment="1" applyProtection="0">
      <alignment vertical="top" wrapText="1"/>
    </xf>
    <xf numFmtId="0" fontId="3" fillId="2" borderId="3" applyNumberFormat="1" applyFont="1" applyFill="1" applyBorder="1" applyAlignment="1" applyProtection="0">
      <alignment horizontal="center" vertical="top" wrapText="1"/>
    </xf>
    <xf numFmtId="0" fontId="3" borderId="3" applyNumberFormat="1" applyFont="1" applyFill="0" applyBorder="1" applyAlignment="1" applyProtection="0">
      <alignment horizontal="center" vertical="top" wrapText="1"/>
    </xf>
    <xf numFmtId="0" fontId="0" borderId="4" applyNumberFormat="1" applyFont="1" applyFill="0" applyBorder="1" applyAlignment="1" applyProtection="0">
      <alignment vertical="top" wrapText="1"/>
    </xf>
    <xf numFmtId="49" fontId="3" fillId="2" borderId="5" applyNumberFormat="1" applyFont="1" applyFill="1" applyBorder="1" applyAlignment="1" applyProtection="0">
      <alignment horizontal="center" vertical="top" wrapText="1"/>
    </xf>
    <xf numFmtId="49" fontId="3" fillId="2" borderId="3" applyNumberFormat="1" applyFont="1" applyFill="1" applyBorder="1" applyAlignment="1" applyProtection="0">
      <alignment horizontal="center" vertical="top" wrapText="1"/>
    </xf>
    <xf numFmtId="49" fontId="4" fillId="3" borderId="1" applyNumberFormat="1" applyFont="1" applyFill="1" applyBorder="1" applyAlignment="1" applyProtection="0">
      <alignment vertical="top" wrapText="1"/>
    </xf>
    <xf numFmtId="0" fontId="0" fillId="4" borderId="2" applyNumberFormat="1" applyFont="1" applyFill="1" applyBorder="1" applyAlignment="1" applyProtection="0">
      <alignment vertical="top" wrapText="1"/>
    </xf>
    <xf numFmtId="0" fontId="0" fillId="4" borderId="3" applyNumberFormat="1" applyFont="1" applyFill="1" applyBorder="1" applyAlignment="1" applyProtection="0">
      <alignment vertical="top" wrapText="1"/>
    </xf>
    <xf numFmtId="0" fontId="0" fillId="5" borderId="3" applyNumberFormat="1" applyFont="1" applyFill="1" applyBorder="1" applyAlignment="1" applyProtection="0">
      <alignment vertical="top" wrapText="1"/>
    </xf>
    <xf numFmtId="49" fontId="0" fillId="4" borderId="3" applyNumberFormat="1" applyFont="1" applyFill="1" applyBorder="1" applyAlignment="1" applyProtection="0">
      <alignment vertical="top" wrapText="1"/>
    </xf>
    <xf numFmtId="49" fontId="0" fillId="5" borderId="3" applyNumberFormat="1" applyFont="1" applyFill="1" applyBorder="1" applyAlignment="1" applyProtection="0">
      <alignment vertical="top" wrapText="1"/>
    </xf>
    <xf numFmtId="49" fontId="0" fillId="5" borderId="3" applyNumberFormat="1" applyFont="1" applyFill="1" applyBorder="1" applyAlignment="1" applyProtection="0">
      <alignment horizontal="right" vertical="top" wrapText="1"/>
    </xf>
    <xf numFmtId="0" fontId="0" fillId="4" borderId="4" applyNumberFormat="1" applyFont="1" applyFill="1" applyBorder="1" applyAlignment="1" applyProtection="0">
      <alignment vertical="top" wrapText="1"/>
    </xf>
    <xf numFmtId="0" fontId="0" fillId="5" borderId="5" applyNumberFormat="1" applyFont="1" applyFill="1" applyBorder="1" applyAlignment="1" applyProtection="0">
      <alignment vertical="top" wrapText="1"/>
    </xf>
    <xf numFmtId="2" fontId="0" fillId="5" borderId="3" applyNumberFormat="1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horizontal="right" vertical="top" wrapText="1"/>
    </xf>
    <xf numFmtId="0" fontId="0" borderId="5" applyNumberFormat="1" applyFont="1" applyFill="0" applyBorder="1" applyAlignment="1" applyProtection="0">
      <alignment vertical="top" wrapText="1"/>
    </xf>
    <xf numFmtId="2" fontId="0" borderId="3" applyNumberFormat="1" applyFont="1" applyFill="0" applyBorder="1" applyAlignment="1" applyProtection="0">
      <alignment vertical="top" wrapText="1"/>
    </xf>
    <xf numFmtId="0" fontId="0" fillId="5" borderId="3" applyNumberFormat="1" applyFont="1" applyFill="1" applyBorder="1" applyAlignment="1" applyProtection="0">
      <alignment horizontal="right" vertical="top" wrapText="1"/>
    </xf>
    <xf numFmtId="49" fontId="0" borderId="3" applyNumberFormat="1" applyFont="1" applyFill="0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6" applyNumberFormat="1" applyFont="1" applyFill="1" applyBorder="1" applyAlignment="1" applyProtection="0">
      <alignment horizontal="center" vertical="top" wrapText="1"/>
    </xf>
    <xf numFmtId="0" fontId="3" fillId="2" borderId="6" applyNumberFormat="1" applyFont="1" applyFill="1" applyBorder="1" applyAlignment="1" applyProtection="0">
      <alignment horizontal="center" vertical="top" wrapText="1"/>
    </xf>
    <xf numFmtId="0" fontId="3" fillId="2" borderId="6" applyNumberFormat="1" applyFont="1" applyFill="1" applyBorder="1" applyAlignment="1" applyProtection="0">
      <alignment vertical="top" wrapText="1"/>
    </xf>
    <xf numFmtId="0" fontId="3" fillId="2" borderId="7" applyNumberFormat="1" applyFont="1" applyFill="1" applyBorder="1" applyAlignment="1" applyProtection="0">
      <alignment vertical="top" wrapText="1"/>
    </xf>
    <xf numFmtId="49" fontId="3" fillId="2" borderId="8" applyNumberFormat="1" applyFont="1" applyFill="1" applyBorder="1" applyAlignment="1" applyProtection="0">
      <alignment horizontal="center" vertical="top" wrapText="1"/>
    </xf>
    <xf numFmtId="49" fontId="4" fillId="3" borderId="9" applyNumberFormat="1" applyFont="1" applyFill="1" applyBorder="1" applyAlignment="1" applyProtection="0">
      <alignment vertical="top" wrapText="1"/>
    </xf>
    <xf numFmtId="0" fontId="0" fillId="4" borderId="10" applyNumberFormat="1" applyFont="1" applyFill="1" applyBorder="1" applyAlignment="1" applyProtection="0">
      <alignment vertical="top" wrapText="1"/>
    </xf>
    <xf numFmtId="0" fontId="0" fillId="4" borderId="11" applyNumberFormat="1" applyFont="1" applyFill="1" applyBorder="1" applyAlignment="1" applyProtection="0">
      <alignment vertical="top" wrapText="1"/>
    </xf>
    <xf numFmtId="0" fontId="0" borderId="11" applyNumberFormat="1" applyFont="1" applyFill="0" applyBorder="1" applyAlignment="1" applyProtection="0">
      <alignment vertical="top" wrapText="1"/>
    </xf>
    <xf numFmtId="59" fontId="0" borderId="11" applyNumberFormat="1" applyFont="1" applyFill="0" applyBorder="1" applyAlignment="1" applyProtection="0">
      <alignment vertical="top" wrapText="1"/>
    </xf>
    <xf numFmtId="59" fontId="0" fillId="4" borderId="11" applyNumberFormat="1" applyFont="1" applyFill="1" applyBorder="1" applyAlignment="1" applyProtection="0">
      <alignment vertical="top" wrapText="1"/>
    </xf>
    <xf numFmtId="60" fontId="0" borderId="11" applyNumberFormat="1" applyFont="1" applyFill="0" applyBorder="1" applyAlignment="1" applyProtection="0">
      <alignment vertical="top" wrapText="1"/>
    </xf>
    <xf numFmtId="61" fontId="0" fillId="4" borderId="11" applyNumberFormat="1" applyFont="1" applyFill="1" applyBorder="1" applyAlignment="1" applyProtection="0">
      <alignment vertical="top" wrapText="1"/>
    </xf>
    <xf numFmtId="0" fontId="0" fillId="4" borderId="12" applyNumberFormat="1" applyFont="1" applyFill="1" applyBorder="1" applyAlignment="1" applyProtection="0">
      <alignment vertical="top" wrapText="1"/>
    </xf>
    <xf numFmtId="0" fontId="0" borderId="13" applyNumberFormat="1" applyFont="1" applyFill="0" applyBorder="1" applyAlignment="1" applyProtection="0">
      <alignment vertical="top" wrapText="1"/>
    </xf>
    <xf numFmtId="49" fontId="0" borderId="11" applyNumberFormat="1" applyFont="1" applyFill="0" applyBorder="1" applyAlignment="1" applyProtection="0">
      <alignment horizontal="right" vertical="top" wrapText="1"/>
    </xf>
    <xf numFmtId="2" fontId="0" borderId="11" applyNumberFormat="1" applyFont="1" applyFill="0" applyBorder="1" applyAlignment="1" applyProtection="0">
      <alignment vertical="top" wrapText="1"/>
    </xf>
    <xf numFmtId="59" fontId="0" fillId="4" borderId="3" applyNumberFormat="1" applyFont="1" applyFill="1" applyBorder="1" applyAlignment="1" applyProtection="0">
      <alignment vertical="top" wrapText="1"/>
    </xf>
    <xf numFmtId="59" fontId="0" fillId="5" borderId="3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60" fontId="0" fillId="4" borderId="3" applyNumberFormat="1" applyFont="1" applyFill="1" applyBorder="1" applyAlignment="1" applyProtection="0">
      <alignment vertical="top" wrapText="1"/>
    </xf>
    <xf numFmtId="60" fontId="0" borderId="3" applyNumberFormat="1" applyFont="1" applyFill="0" applyBorder="1" applyAlignment="1" applyProtection="0">
      <alignment vertical="top" wrapText="1"/>
    </xf>
    <xf numFmtId="60" fontId="0" fillId="5" borderId="3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5" applyNumberFormat="0" applyFont="1" applyFill="0" applyBorder="0" applyAlignment="1" applyProtection="0">
      <alignment horizontal="center" vertical="center"/>
    </xf>
    <xf numFmtId="49" fontId="3" fillId="2" borderId="6" applyNumberFormat="1" applyFont="1" applyFill="1" applyBorder="1" applyAlignment="1" applyProtection="0">
      <alignment vertical="top" wrapText="1"/>
    </xf>
    <xf numFmtId="0" fontId="4" fillId="3" borderId="9" applyNumberFormat="1" applyFont="1" applyFill="1" applyBorder="1" applyAlignment="1" applyProtection="0">
      <alignment horizontal="center" vertical="top" wrapText="1"/>
    </xf>
    <xf numFmtId="49" fontId="0" borderId="10" applyNumberFormat="1" applyFont="1" applyFill="0" applyBorder="1" applyAlignment="1" applyProtection="0">
      <alignment vertical="top" wrapText="1"/>
    </xf>
    <xf numFmtId="49" fontId="0" borderId="11" applyNumberFormat="1" applyFont="1" applyFill="0" applyBorder="1" applyAlignment="1" applyProtection="0">
      <alignment vertical="top" wrapText="1"/>
    </xf>
    <xf numFmtId="49" fontId="0" borderId="11" applyNumberFormat="1" applyFont="1" applyFill="0" applyBorder="1" applyAlignment="1" applyProtection="0">
      <alignment horizontal="center" vertical="top" wrapText="1"/>
    </xf>
    <xf numFmtId="0" fontId="4" fillId="3" borderId="1" applyNumberFormat="1" applyFont="1" applyFill="1" applyBorder="1" applyAlignment="1" applyProtection="0">
      <alignment horizontal="center" vertical="top" wrapText="1"/>
    </xf>
    <xf numFmtId="49" fontId="0" fillId="5" borderId="2" applyNumberFormat="1" applyFont="1" applyFill="1" applyBorder="1" applyAlignment="1" applyProtection="0">
      <alignment vertical="top" wrapText="1"/>
    </xf>
    <xf numFmtId="49" fontId="0" fillId="5" borderId="3" applyNumberFormat="1" applyFont="1" applyFill="1" applyBorder="1" applyAlignment="1" applyProtection="0">
      <alignment horizontal="center" vertical="top" wrapText="1"/>
    </xf>
    <xf numFmtId="49" fontId="0" borderId="2" applyNumberFormat="1" applyFont="1" applyFill="0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horizontal="center" vertical="top" wrapText="1"/>
    </xf>
    <xf numFmtId="0" fontId="4" fillId="3" borderId="1" applyNumberFormat="0" applyFont="1" applyFill="1" applyBorder="1" applyAlignment="1" applyProtection="0">
      <alignment horizontal="center" vertical="top" wrapText="1"/>
    </xf>
    <xf numFmtId="0" fontId="0" fillId="5" borderId="3" applyNumberFormat="1" applyFont="1" applyFill="1" applyBorder="1" applyAlignment="1" applyProtection="0">
      <alignment horizontal="center" vertical="top" wrapText="1"/>
    </xf>
    <xf numFmtId="49" fontId="0" borderId="3" applyNumberFormat="1" applyFont="1" applyFill="0" applyBorder="1" applyAlignment="1" applyProtection="0">
      <alignment horizontal="center"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11" applyNumberFormat="1" applyFont="1" applyFill="0" applyBorder="1" applyAlignment="1" applyProtection="0">
      <alignment horizontal="center" vertical="top" wrapText="1"/>
    </xf>
    <xf numFmtId="0" fontId="6" borderId="11" applyNumberFormat="1" applyFont="1" applyFill="0" applyBorder="1" applyAlignment="1" applyProtection="0">
      <alignment horizontal="center" vertical="top" wrapText="1"/>
    </xf>
    <xf numFmtId="2" fontId="0" borderId="11" applyNumberFormat="1" applyFont="1" applyFill="0" applyBorder="1" applyAlignment="1" applyProtection="0">
      <alignment horizontal="center" vertical="top" wrapText="1"/>
    </xf>
    <xf numFmtId="0" fontId="6" fillId="5" borderId="3" applyNumberFormat="1" applyFont="1" applyFill="1" applyBorder="1" applyAlignment="1" applyProtection="0">
      <alignment horizontal="center" vertical="top" wrapText="1"/>
    </xf>
    <xf numFmtId="2" fontId="0" fillId="5" borderId="3" applyNumberFormat="1" applyFont="1" applyFill="1" applyBorder="1" applyAlignment="1" applyProtection="0">
      <alignment horizontal="center" vertical="top" wrapText="1"/>
    </xf>
    <xf numFmtId="0" fontId="6" borderId="3" applyNumberFormat="1" applyFont="1" applyFill="0" applyBorder="1" applyAlignment="1" applyProtection="0">
      <alignment horizontal="center" vertical="top" wrapText="1"/>
    </xf>
    <xf numFmtId="2" fontId="0" borderId="3" applyNumberFormat="1" applyFont="1" applyFill="0" applyBorder="1" applyAlignment="1" applyProtection="0">
      <alignment horizontal="center"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63b2de"/>
      <rgbColor rgb="ffbfbfbf"/>
      <rgbColor rgb="ff3f3f3f"/>
      <rgbColor rgb="ff357ca2"/>
      <rgbColor rgb="ffeff7fb"/>
      <rgbColor rgb="ffe8ee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CH98"/>
  <sheetViews>
    <sheetView workbookViewId="0" showGridLines="0" defaultGridColor="1">
      <pane topLeftCell="B1" xSplit="1" ySplit="0" activePane="topRight" state="frozen"/>
    </sheetView>
  </sheetViews>
  <sheetFormatPr defaultColWidth="12.04" defaultRowHeight="18" customHeight="1" outlineLevelRow="0" outlineLevelCol="0"/>
  <cols>
    <col min="1" max="1" width="17.5" style="1" customWidth="1"/>
    <col min="2" max="2" width="3.35156" style="1" customWidth="1"/>
    <col min="3" max="3" width="3.35156" style="1" customWidth="1"/>
    <col min="4" max="4" width="5.01562" style="1" customWidth="1"/>
    <col min="5" max="5" width="3.35156" style="1" customWidth="1"/>
    <col min="6" max="6" width="5.01562" style="1" customWidth="1"/>
    <col min="7" max="7" width="3.35156" style="1" customWidth="1"/>
    <col min="8" max="8" width="3.35156" style="1" customWidth="1"/>
    <col min="9" max="9" width="3.35156" style="1" customWidth="1"/>
    <col min="10" max="10" width="3.35156" style="1" customWidth="1"/>
    <col min="11" max="11" width="5.01562" style="1" customWidth="1"/>
    <col min="12" max="12" width="3.35156" style="1" customWidth="1"/>
    <col min="13" max="13" width="5.01562" style="1" customWidth="1"/>
    <col min="14" max="14" width="3.35156" style="1" customWidth="1"/>
    <col min="15" max="15" width="3.35156" style="1" customWidth="1"/>
    <col min="16" max="16" width="3.35156" style="1" customWidth="1"/>
    <col min="17" max="17" width="3.35156" style="1" customWidth="1"/>
    <col min="18" max="18" width="5.01562" style="1" customWidth="1"/>
    <col min="19" max="19" width="3.35156" style="1" customWidth="1"/>
    <col min="20" max="20" width="5.01562" style="1" customWidth="1"/>
    <col min="21" max="21" width="3.35156" style="1" customWidth="1"/>
    <col min="22" max="22" width="3.35156" style="1" customWidth="1"/>
    <col min="23" max="23" width="3.35156" style="1" customWidth="1"/>
    <col min="24" max="24" width="3.35156" style="1" customWidth="1"/>
    <col min="25" max="25" width="5.01562" style="1" customWidth="1"/>
    <col min="26" max="26" width="3.35156" style="1" customWidth="1"/>
    <col min="27" max="27" width="5.01562" style="1" customWidth="1"/>
    <col min="28" max="28" width="3.35156" style="1" customWidth="1"/>
    <col min="29" max="29" width="3.35156" style="1" customWidth="1"/>
    <col min="30" max="30" width="3.35156" style="1" customWidth="1"/>
    <col min="31" max="31" width="3.35156" style="1" customWidth="1"/>
    <col min="32" max="32" width="5" style="1" customWidth="1"/>
    <col min="33" max="33" width="3.35156" style="1" customWidth="1"/>
    <col min="34" max="34" width="5" style="1" customWidth="1"/>
    <col min="35" max="35" width="3.35156" style="1" customWidth="1"/>
    <col min="36" max="36" width="3.35156" style="1" customWidth="1"/>
    <col min="37" max="37" width="3.35156" style="1" customWidth="1"/>
    <col min="38" max="38" width="3.35156" style="1" customWidth="1"/>
    <col min="39" max="39" width="5" style="1" customWidth="1"/>
    <col min="40" max="40" width="3.35156" style="1" customWidth="1"/>
    <col min="41" max="41" width="5" style="1" customWidth="1"/>
    <col min="42" max="42" width="3.35156" style="1" customWidth="1"/>
    <col min="43" max="43" width="3.35156" style="1" customWidth="1"/>
    <col min="44" max="44" width="3.35156" style="1" customWidth="1"/>
    <col min="45" max="45" width="3.35156" style="1" customWidth="1"/>
    <col min="46" max="46" width="5" style="1" customWidth="1"/>
    <col min="47" max="47" width="3.35156" style="1" customWidth="1"/>
    <col min="48" max="48" width="5" style="1" customWidth="1"/>
    <col min="49" max="49" width="3.35156" style="1" customWidth="1"/>
    <col min="50" max="50" width="3.35156" style="1" customWidth="1"/>
    <col min="51" max="51" width="3.35156" style="1" customWidth="1"/>
    <col min="52" max="52" width="3.35156" style="1" customWidth="1"/>
    <col min="53" max="53" width="5" style="1" customWidth="1"/>
    <col min="54" max="54" width="3.35156" style="1" customWidth="1"/>
    <col min="55" max="55" width="5" style="1" customWidth="1"/>
    <col min="56" max="56" width="3.35156" style="1" customWidth="1"/>
    <col min="57" max="57" width="3.35156" style="1" customWidth="1"/>
    <col min="58" max="58" width="3.35156" style="1" customWidth="1"/>
    <col min="59" max="59" width="3.35156" style="1" customWidth="1"/>
    <col min="60" max="60" width="5" style="1" customWidth="1"/>
    <col min="61" max="61" width="3.35156" style="1" customWidth="1"/>
    <col min="62" max="62" width="5" style="1" customWidth="1"/>
    <col min="63" max="63" width="3.35156" style="1" customWidth="1"/>
    <col min="64" max="64" width="3.35156" style="1" customWidth="1"/>
    <col min="65" max="65" width="3.35156" style="1" customWidth="1"/>
    <col min="66" max="66" width="3.35156" style="1" customWidth="1"/>
    <col min="67" max="67" width="5" style="1" customWidth="1"/>
    <col min="68" max="68" width="3.35156" style="1" customWidth="1"/>
    <col min="69" max="69" width="5" style="1" customWidth="1"/>
    <col min="70" max="70" width="3.35156" style="1" customWidth="1"/>
    <col min="71" max="71" width="3.35156" style="1" customWidth="1"/>
    <col min="72" max="72" width="3.35156" style="1" customWidth="1"/>
    <col min="73" max="73" width="3.35156" style="1" customWidth="1"/>
    <col min="74" max="74" width="5.01562" style="1" customWidth="1"/>
    <col min="75" max="75" width="3.35156" style="1" customWidth="1"/>
    <col min="76" max="76" width="5.01562" style="1" customWidth="1"/>
    <col min="77" max="77" width="3.35156" style="1" customWidth="1"/>
    <col min="78" max="78" width="3.35156" style="1" customWidth="1"/>
    <col min="79" max="79" width="12.0469" style="1" customWidth="1"/>
    <col min="80" max="80" width="12.0469" style="1" customWidth="1"/>
    <col min="81" max="81" width="12.0469" style="1" customWidth="1"/>
    <col min="82" max="82" width="12.0469" style="1" customWidth="1"/>
    <col min="83" max="83" width="12.0469" style="1" customWidth="1"/>
    <col min="84" max="84" width="12.0469" style="1" customWidth="1"/>
    <col min="85" max="85" width="12.0469" style="1" customWidth="1"/>
    <col min="86" max="86" width="12.0469" style="1" customWidth="1"/>
    <col min="87" max="256" width="12.0469" style="1" customWidth="1"/>
  </cols>
  <sheetData>
    <row r="1" ht="33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</row>
    <row r="2" ht="20" customHeight="1">
      <c r="A2" t="s" s="3">
        <v>1</v>
      </c>
      <c r="B2" s="4">
        <v>2005</v>
      </c>
      <c r="C2" s="5"/>
      <c r="D2" s="5"/>
      <c r="E2" s="5"/>
      <c r="F2" s="5"/>
      <c r="G2" s="5"/>
      <c r="H2" s="5"/>
      <c r="I2" s="6">
        <v>2006</v>
      </c>
      <c r="J2" s="5"/>
      <c r="K2" s="5"/>
      <c r="L2" s="5"/>
      <c r="M2" s="5"/>
      <c r="N2" s="5"/>
      <c r="O2" s="5"/>
      <c r="P2" s="6">
        <v>2007</v>
      </c>
      <c r="Q2" s="5"/>
      <c r="R2" s="5"/>
      <c r="S2" s="5"/>
      <c r="T2" s="5"/>
      <c r="U2" s="5"/>
      <c r="V2" s="5"/>
      <c r="W2" s="6">
        <v>2008</v>
      </c>
      <c r="X2" s="5"/>
      <c r="Y2" s="5"/>
      <c r="Z2" s="5"/>
      <c r="AA2" s="5"/>
      <c r="AB2" s="5"/>
      <c r="AC2" s="5"/>
      <c r="AD2" s="6">
        <v>2009</v>
      </c>
      <c r="AE2" s="5"/>
      <c r="AF2" s="5"/>
      <c r="AG2" s="5"/>
      <c r="AH2" s="5"/>
      <c r="AI2" s="5"/>
      <c r="AJ2" s="5"/>
      <c r="AK2" s="6">
        <v>2010</v>
      </c>
      <c r="AL2" s="5"/>
      <c r="AM2" s="5"/>
      <c r="AN2" s="5"/>
      <c r="AO2" s="5"/>
      <c r="AP2" s="5"/>
      <c r="AQ2" s="5"/>
      <c r="AR2" s="6">
        <v>2011</v>
      </c>
      <c r="AS2" s="5"/>
      <c r="AT2" s="5"/>
      <c r="AU2" s="5"/>
      <c r="AV2" s="5"/>
      <c r="AW2" s="5"/>
      <c r="AX2" s="5"/>
      <c r="AY2" s="6">
        <v>2012</v>
      </c>
      <c r="AZ2" s="5"/>
      <c r="BA2" s="5"/>
      <c r="BB2" s="5"/>
      <c r="BC2" s="5"/>
      <c r="BD2" s="5"/>
      <c r="BE2" s="5"/>
      <c r="BF2" s="6">
        <v>2013</v>
      </c>
      <c r="BG2" s="5"/>
      <c r="BH2" s="5"/>
      <c r="BI2" s="5"/>
      <c r="BJ2" s="5"/>
      <c r="BK2" s="5"/>
      <c r="BL2" s="5"/>
      <c r="BM2" s="6">
        <v>2014</v>
      </c>
      <c r="BN2" s="7"/>
      <c r="BO2" s="7"/>
      <c r="BP2" s="7"/>
      <c r="BQ2" s="7"/>
      <c r="BR2" s="7"/>
      <c r="BS2" s="7"/>
      <c r="BT2" s="6">
        <v>2015</v>
      </c>
      <c r="BU2" s="5"/>
      <c r="BV2" s="5"/>
      <c r="BW2" s="5"/>
      <c r="BX2" s="5"/>
      <c r="BY2" s="5"/>
      <c r="BZ2" s="8"/>
      <c r="CA2" t="s" s="9">
        <v>2</v>
      </c>
      <c r="CB2" t="s" s="10">
        <v>3</v>
      </c>
      <c r="CC2" t="s" s="10">
        <v>4</v>
      </c>
      <c r="CD2" t="s" s="10">
        <v>5</v>
      </c>
      <c r="CE2" t="s" s="10">
        <v>6</v>
      </c>
      <c r="CF2" t="s" s="10">
        <v>7</v>
      </c>
      <c r="CG2" t="s" s="10">
        <v>8</v>
      </c>
      <c r="CH2" t="s" s="10">
        <v>9</v>
      </c>
    </row>
    <row r="3" ht="20" customHeight="1">
      <c r="A3" t="s" s="11">
        <v>10</v>
      </c>
      <c r="B3" s="12"/>
      <c r="C3" s="13"/>
      <c r="D3" s="13"/>
      <c r="E3" s="13"/>
      <c r="F3" s="13"/>
      <c r="G3" s="13"/>
      <c r="H3" s="13"/>
      <c r="I3" s="14"/>
      <c r="J3" s="14"/>
      <c r="K3" s="14"/>
      <c r="L3" s="14"/>
      <c r="M3" s="14"/>
      <c r="N3" s="14"/>
      <c r="O3" s="14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4"/>
      <c r="AC3" s="14"/>
      <c r="AD3" s="13">
        <v>8</v>
      </c>
      <c r="AE3" s="13">
        <v>8</v>
      </c>
      <c r="AF3" s="13">
        <v>286</v>
      </c>
      <c r="AG3" s="13">
        <v>1</v>
      </c>
      <c r="AH3" t="s" s="15">
        <v>11</v>
      </c>
      <c r="AI3" s="13">
        <v>1</v>
      </c>
      <c r="AJ3" s="13">
        <v>1</v>
      </c>
      <c r="AK3" s="14">
        <v>12</v>
      </c>
      <c r="AL3" s="14">
        <v>12</v>
      </c>
      <c r="AM3" s="14">
        <v>401</v>
      </c>
      <c r="AN3" s="14">
        <v>1</v>
      </c>
      <c r="AO3" t="s" s="16">
        <v>12</v>
      </c>
      <c r="AP3" s="14">
        <v>0</v>
      </c>
      <c r="AQ3" s="14">
        <v>2</v>
      </c>
      <c r="AR3" s="13">
        <v>12</v>
      </c>
      <c r="AS3" s="13">
        <v>12</v>
      </c>
      <c r="AT3" s="13">
        <v>363</v>
      </c>
      <c r="AU3" s="13">
        <v>0</v>
      </c>
      <c r="AV3" s="13">
        <v>100</v>
      </c>
      <c r="AW3" s="13">
        <v>1</v>
      </c>
      <c r="AX3" s="13">
        <v>2</v>
      </c>
      <c r="AY3" s="14">
        <v>13</v>
      </c>
      <c r="AZ3" s="14">
        <v>12</v>
      </c>
      <c r="BA3" s="14">
        <v>289</v>
      </c>
      <c r="BB3" s="14">
        <v>0</v>
      </c>
      <c r="BC3" s="14">
        <v>56</v>
      </c>
      <c r="BD3" s="14">
        <v>0</v>
      </c>
      <c r="BE3" s="14">
        <v>1</v>
      </c>
      <c r="BF3" s="13">
        <v>10</v>
      </c>
      <c r="BG3" s="13">
        <v>10</v>
      </c>
      <c r="BH3" s="13">
        <v>342</v>
      </c>
      <c r="BI3" s="13">
        <v>4</v>
      </c>
      <c r="BJ3" t="s" s="15">
        <v>13</v>
      </c>
      <c r="BK3" s="13">
        <v>0</v>
      </c>
      <c r="BL3" s="13">
        <v>2</v>
      </c>
      <c r="BM3" s="14">
        <v>13</v>
      </c>
      <c r="BN3" s="14">
        <v>12</v>
      </c>
      <c r="BO3" s="14">
        <v>277</v>
      </c>
      <c r="BP3" s="14">
        <v>2</v>
      </c>
      <c r="BQ3" t="s" s="17">
        <v>14</v>
      </c>
      <c r="BR3" s="14">
        <v>1</v>
      </c>
      <c r="BS3" s="14">
        <v>0</v>
      </c>
      <c r="BT3" s="13">
        <v>13</v>
      </c>
      <c r="BU3" s="13">
        <v>13</v>
      </c>
      <c r="BV3" s="13">
        <v>430</v>
      </c>
      <c r="BW3" s="13">
        <v>2</v>
      </c>
      <c r="BX3" s="13">
        <v>95</v>
      </c>
      <c r="BY3" s="13">
        <v>0</v>
      </c>
      <c r="BZ3" s="18">
        <v>4</v>
      </c>
      <c r="CA3" s="19">
        <f>AD3+AK3+AR3+AY3+BF3+BM3+BT3</f>
        <v>81</v>
      </c>
      <c r="CB3" s="14">
        <f>AE3+AL3+AS3+AZ3+BG3+BN3+BU3</f>
        <v>79</v>
      </c>
      <c r="CC3" s="14">
        <f>AF3+AM3+AT3+BA3+BH3+BO3+BV3</f>
        <v>2388</v>
      </c>
      <c r="CD3" s="14">
        <f>AG3+AN3+AU3+BB3+BI3+BP3+BW3</f>
        <v>10</v>
      </c>
      <c r="CE3" s="20">
        <f>CC3/(CB3-CD3)</f>
        <v>34.60869565217391</v>
      </c>
      <c r="CF3" t="s" s="17">
        <v>14</v>
      </c>
      <c r="CG3" s="14">
        <f>AI3+AP3+AW3+BD3+BK3+BR3+BY3</f>
        <v>3</v>
      </c>
      <c r="CH3" s="14">
        <f>AJ3+AQ3+AX3+BE3+BL3+BS3+BZ3</f>
        <v>12</v>
      </c>
    </row>
    <row r="4" ht="20" customHeight="1">
      <c r="A4" t="s" s="11">
        <v>15</v>
      </c>
      <c r="B4" s="12"/>
      <c r="C4" s="13"/>
      <c r="D4" s="13"/>
      <c r="E4" s="13"/>
      <c r="F4" s="13"/>
      <c r="G4" s="13"/>
      <c r="H4" s="13"/>
      <c r="I4" s="5"/>
      <c r="J4" s="5"/>
      <c r="K4" s="5"/>
      <c r="L4" s="5"/>
      <c r="M4" s="5"/>
      <c r="N4" s="5"/>
      <c r="O4" s="5"/>
      <c r="P4" s="13"/>
      <c r="Q4" s="13"/>
      <c r="R4" s="13"/>
      <c r="S4" s="13"/>
      <c r="T4" s="13"/>
      <c r="U4" s="13"/>
      <c r="V4" s="13"/>
      <c r="W4" s="5"/>
      <c r="X4" s="5"/>
      <c r="Y4" s="5"/>
      <c r="Z4" s="5"/>
      <c r="AA4" s="5"/>
      <c r="AB4" s="5"/>
      <c r="AC4" s="5"/>
      <c r="AD4" s="13">
        <v>13</v>
      </c>
      <c r="AE4" s="13">
        <v>13</v>
      </c>
      <c r="AF4" s="13">
        <v>246</v>
      </c>
      <c r="AG4" s="13">
        <v>1</v>
      </c>
      <c r="AH4" s="13">
        <v>46</v>
      </c>
      <c r="AI4" s="13">
        <v>0</v>
      </c>
      <c r="AJ4" s="13">
        <v>0</v>
      </c>
      <c r="AK4" s="5">
        <v>13</v>
      </c>
      <c r="AL4" s="5">
        <v>12</v>
      </c>
      <c r="AM4" s="5">
        <v>247</v>
      </c>
      <c r="AN4" s="5">
        <v>0</v>
      </c>
      <c r="AO4" s="5">
        <v>54</v>
      </c>
      <c r="AP4" s="5">
        <v>0</v>
      </c>
      <c r="AQ4" s="5">
        <v>2</v>
      </c>
      <c r="AR4" s="13">
        <v>9</v>
      </c>
      <c r="AS4" s="13">
        <v>9</v>
      </c>
      <c r="AT4" s="13">
        <v>127</v>
      </c>
      <c r="AU4" s="13">
        <v>1</v>
      </c>
      <c r="AV4" s="13">
        <v>42</v>
      </c>
      <c r="AW4" s="13">
        <v>0</v>
      </c>
      <c r="AX4" s="13">
        <v>0</v>
      </c>
      <c r="AY4" s="5">
        <v>14</v>
      </c>
      <c r="AZ4" s="5">
        <v>14</v>
      </c>
      <c r="BA4" s="5">
        <v>199</v>
      </c>
      <c r="BB4" s="5">
        <v>2</v>
      </c>
      <c r="BC4" t="s" s="21">
        <v>16</v>
      </c>
      <c r="BD4" s="5">
        <v>0</v>
      </c>
      <c r="BE4" s="5">
        <v>1</v>
      </c>
      <c r="BF4" s="13">
        <v>13</v>
      </c>
      <c r="BG4" s="13">
        <v>13</v>
      </c>
      <c r="BH4" s="13">
        <v>437</v>
      </c>
      <c r="BI4" s="13">
        <v>0</v>
      </c>
      <c r="BJ4" s="13">
        <v>88</v>
      </c>
      <c r="BK4" s="13">
        <v>0</v>
      </c>
      <c r="BL4" s="13">
        <v>3</v>
      </c>
      <c r="BM4" s="5">
        <v>16</v>
      </c>
      <c r="BN4" s="5">
        <v>16</v>
      </c>
      <c r="BO4" s="5">
        <v>228</v>
      </c>
      <c r="BP4" s="5">
        <v>0</v>
      </c>
      <c r="BQ4" s="22">
        <v>40</v>
      </c>
      <c r="BR4" s="5">
        <v>0</v>
      </c>
      <c r="BS4" s="5">
        <v>0</v>
      </c>
      <c r="BT4" s="13">
        <v>3</v>
      </c>
      <c r="BU4" s="13">
        <v>3</v>
      </c>
      <c r="BV4" s="13">
        <v>53</v>
      </c>
      <c r="BW4" s="13">
        <v>0</v>
      </c>
      <c r="BX4" s="13">
        <v>35</v>
      </c>
      <c r="BY4" s="13">
        <v>0</v>
      </c>
      <c r="BZ4" s="18">
        <v>0</v>
      </c>
      <c r="CA4" s="23">
        <f>AD4+AK4+AR4+AY4+BF4+BM4+BT4</f>
        <v>81</v>
      </c>
      <c r="CB4" s="5">
        <f>AE4+AL4+AS4+AZ4+BG4+BN4+BU4</f>
        <v>80</v>
      </c>
      <c r="CC4" s="5">
        <f>AF4+AM4+AT4+BA4+BH4+BO4+BV4</f>
        <v>1537</v>
      </c>
      <c r="CD4" s="5">
        <f>AG4+AN4+AU4+BB4+BI4+BP4+BW4</f>
        <v>4</v>
      </c>
      <c r="CE4" s="24">
        <f>CC4/(CB4-CD4)</f>
        <v>20.22368421052632</v>
      </c>
      <c r="CF4" s="22">
        <f>MAX(AH4,AO4,AV4,BC4,BJ4)</f>
        <v>88</v>
      </c>
      <c r="CG4" s="5">
        <f>AI4+AP4+AW4+BD4+BK4+BR4+BY4</f>
        <v>0</v>
      </c>
      <c r="CH4" s="5">
        <f>AJ4+AQ4+AX4+BE4+BL4+BS4+BZ4</f>
        <v>6</v>
      </c>
    </row>
    <row r="5" ht="20" customHeight="1">
      <c r="A5" t="s" s="11">
        <v>17</v>
      </c>
      <c r="B5" s="12"/>
      <c r="C5" s="13"/>
      <c r="D5" s="13"/>
      <c r="E5" s="13"/>
      <c r="F5" s="13"/>
      <c r="G5" s="13"/>
      <c r="H5" s="13"/>
      <c r="I5" s="14"/>
      <c r="J5" s="14"/>
      <c r="K5" s="14"/>
      <c r="L5" s="14"/>
      <c r="M5" s="14"/>
      <c r="N5" s="14"/>
      <c r="O5" s="14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4"/>
      <c r="AB5" s="14"/>
      <c r="AC5" s="14"/>
      <c r="AD5" s="13">
        <v>16</v>
      </c>
      <c r="AE5" s="13">
        <v>16</v>
      </c>
      <c r="AF5" s="13">
        <v>337</v>
      </c>
      <c r="AG5" s="13">
        <v>3</v>
      </c>
      <c r="AH5" t="s" s="15">
        <v>18</v>
      </c>
      <c r="AI5" s="13">
        <v>0</v>
      </c>
      <c r="AJ5" s="13">
        <v>2</v>
      </c>
      <c r="AK5" s="14">
        <v>15</v>
      </c>
      <c r="AL5" s="14">
        <v>14</v>
      </c>
      <c r="AM5" s="14">
        <v>158</v>
      </c>
      <c r="AN5" s="14">
        <v>1</v>
      </c>
      <c r="AO5" s="14">
        <v>22</v>
      </c>
      <c r="AP5" s="14">
        <v>0</v>
      </c>
      <c r="AQ5" s="14">
        <v>0</v>
      </c>
      <c r="AR5" s="13">
        <v>11</v>
      </c>
      <c r="AS5" s="13">
        <v>11</v>
      </c>
      <c r="AT5" s="13">
        <v>233</v>
      </c>
      <c r="AU5" s="13">
        <v>0</v>
      </c>
      <c r="AV5" s="13">
        <v>61</v>
      </c>
      <c r="AW5" s="13">
        <v>0</v>
      </c>
      <c r="AX5" s="13">
        <v>1</v>
      </c>
      <c r="AY5" s="14"/>
      <c r="AZ5" s="14"/>
      <c r="BA5" s="14"/>
      <c r="BB5" s="14"/>
      <c r="BC5" s="14"/>
      <c r="BD5" s="14"/>
      <c r="BE5" s="14"/>
      <c r="BF5" s="13">
        <v>5</v>
      </c>
      <c r="BG5" s="13">
        <v>5</v>
      </c>
      <c r="BH5" s="13">
        <v>105</v>
      </c>
      <c r="BI5" s="13">
        <v>0</v>
      </c>
      <c r="BJ5" s="13">
        <v>63</v>
      </c>
      <c r="BK5" s="13">
        <v>0</v>
      </c>
      <c r="BL5" s="13">
        <v>1</v>
      </c>
      <c r="BM5" s="14"/>
      <c r="BN5" s="14"/>
      <c r="BO5" s="14"/>
      <c r="BP5" s="14"/>
      <c r="BQ5" s="25"/>
      <c r="BR5" s="14"/>
      <c r="BS5" s="14"/>
      <c r="BT5" s="13">
        <v>2</v>
      </c>
      <c r="BU5" s="13">
        <v>2</v>
      </c>
      <c r="BV5" s="13">
        <v>71</v>
      </c>
      <c r="BW5" s="13">
        <v>0</v>
      </c>
      <c r="BX5" s="13">
        <v>70</v>
      </c>
      <c r="BY5" s="13">
        <v>0</v>
      </c>
      <c r="BZ5" s="18">
        <v>1</v>
      </c>
      <c r="CA5" s="19">
        <f>AD5+AK5+AR5+AY5+BF5+BM5+BT5</f>
        <v>49</v>
      </c>
      <c r="CB5" s="14">
        <f>AE5+AL5+AS5+AZ5+BG5+BN5+BU5</f>
        <v>48</v>
      </c>
      <c r="CC5" s="14">
        <f>AF5+AM5+AT5+BA5+BH5+BO5+BV5</f>
        <v>904</v>
      </c>
      <c r="CD5" s="14">
        <f>AG5+AN5+AU5+BB5+BI5+BP5+BW5</f>
        <v>4</v>
      </c>
      <c r="CE5" s="20">
        <f>CC5/(CB5-CD5)</f>
        <v>20.54545454545455</v>
      </c>
      <c r="CF5" s="25">
        <v>70</v>
      </c>
      <c r="CG5" s="14">
        <f>AI5+AP5+AW5+BD5+BK5+BR5+BY5</f>
        <v>0</v>
      </c>
      <c r="CH5" s="14">
        <f>AJ5+AQ5+AX5+BE5+BL5+BS5+BZ5</f>
        <v>5</v>
      </c>
    </row>
    <row r="6" ht="20" customHeight="1">
      <c r="A6" t="s" s="11">
        <v>19</v>
      </c>
      <c r="B6" s="12"/>
      <c r="C6" s="13"/>
      <c r="D6" s="13"/>
      <c r="E6" s="13"/>
      <c r="F6" s="13"/>
      <c r="G6" s="13"/>
      <c r="H6" s="13"/>
      <c r="I6" s="5"/>
      <c r="J6" s="5"/>
      <c r="K6" s="5"/>
      <c r="L6" s="5"/>
      <c r="M6" s="5"/>
      <c r="N6" s="5"/>
      <c r="O6" s="5"/>
      <c r="P6" s="13"/>
      <c r="Q6" s="13"/>
      <c r="R6" s="13"/>
      <c r="S6" s="13"/>
      <c r="T6" s="13"/>
      <c r="U6" s="13"/>
      <c r="V6" s="13"/>
      <c r="W6" s="5"/>
      <c r="X6" s="5"/>
      <c r="Y6" s="5"/>
      <c r="Z6" s="5"/>
      <c r="AA6" s="5"/>
      <c r="AB6" s="5"/>
      <c r="AC6" s="5"/>
      <c r="AD6" s="13">
        <v>15</v>
      </c>
      <c r="AE6" s="13">
        <v>12</v>
      </c>
      <c r="AF6" s="13">
        <v>232</v>
      </c>
      <c r="AG6" s="13">
        <v>4</v>
      </c>
      <c r="AH6" s="13">
        <v>49</v>
      </c>
      <c r="AI6" s="13">
        <v>0</v>
      </c>
      <c r="AJ6" s="13">
        <v>0</v>
      </c>
      <c r="AK6" s="5"/>
      <c r="AL6" s="5"/>
      <c r="AM6" s="5"/>
      <c r="AN6" s="5"/>
      <c r="AO6" s="5"/>
      <c r="AP6" s="5"/>
      <c r="AQ6" s="5"/>
      <c r="AR6" s="13">
        <v>18</v>
      </c>
      <c r="AS6" s="13">
        <v>16</v>
      </c>
      <c r="AT6" s="13">
        <v>243</v>
      </c>
      <c r="AU6" s="13">
        <v>7</v>
      </c>
      <c r="AV6" t="s" s="15">
        <v>20</v>
      </c>
      <c r="AW6" s="13">
        <v>0</v>
      </c>
      <c r="AX6" s="13">
        <v>1</v>
      </c>
      <c r="AY6" s="5"/>
      <c r="AZ6" s="5"/>
      <c r="BA6" s="5"/>
      <c r="BB6" s="5"/>
      <c r="BC6" s="5"/>
      <c r="BD6" s="5"/>
      <c r="BE6" s="5"/>
      <c r="BF6" s="13"/>
      <c r="BG6" s="13"/>
      <c r="BH6" s="13"/>
      <c r="BI6" s="13"/>
      <c r="BJ6" s="13"/>
      <c r="BK6" s="13"/>
      <c r="BL6" s="13"/>
      <c r="BM6" s="5">
        <v>9</v>
      </c>
      <c r="BN6" s="5">
        <v>9</v>
      </c>
      <c r="BO6" s="5">
        <v>134</v>
      </c>
      <c r="BP6" s="5">
        <v>3</v>
      </c>
      <c r="BQ6" s="22">
        <v>36</v>
      </c>
      <c r="BR6" s="5">
        <v>0</v>
      </c>
      <c r="BS6" s="5">
        <v>0</v>
      </c>
      <c r="BT6" s="13"/>
      <c r="BU6" s="13"/>
      <c r="BV6" s="13"/>
      <c r="BW6" s="13"/>
      <c r="BX6" s="13"/>
      <c r="BY6" s="13"/>
      <c r="BZ6" s="18"/>
      <c r="CA6" s="23">
        <f>AD6+AK6+AR6+AY6+BF6+BM6+BT6</f>
        <v>42</v>
      </c>
      <c r="CB6" s="5">
        <f>AE6+AL6+AS6+AZ6+BG6+BN6+BU6</f>
        <v>37</v>
      </c>
      <c r="CC6" s="5">
        <f>AF6+AM6+AT6+BA6+BH6+BO6+BV6</f>
        <v>609</v>
      </c>
      <c r="CD6" s="5">
        <f>AG6+AN6+AU6+BB6+BI6+BP6+BW6</f>
        <v>14</v>
      </c>
      <c r="CE6" s="24">
        <f>CC6/(CB6-CD6)</f>
        <v>26.47826086956522</v>
      </c>
      <c r="CF6" t="s" s="26">
        <v>20</v>
      </c>
      <c r="CG6" s="5">
        <f>AI6+AP6+AW6+BD6+BK6+BR6+BY6</f>
        <v>0</v>
      </c>
      <c r="CH6" s="5">
        <f>AJ6+AQ6+AX6+BE6+BL6+BS6+BZ6</f>
        <v>1</v>
      </c>
    </row>
    <row r="7" ht="20" customHeight="1">
      <c r="A7" t="s" s="11">
        <v>21</v>
      </c>
      <c r="B7" s="12"/>
      <c r="C7" s="13"/>
      <c r="D7" s="13"/>
      <c r="E7" s="13"/>
      <c r="F7" s="13"/>
      <c r="G7" s="13"/>
      <c r="H7" s="13"/>
      <c r="I7" s="14"/>
      <c r="J7" s="14"/>
      <c r="K7" s="14"/>
      <c r="L7" s="14"/>
      <c r="M7" s="14"/>
      <c r="N7" s="14"/>
      <c r="O7" s="14"/>
      <c r="P7" s="13"/>
      <c r="Q7" s="13"/>
      <c r="R7" s="13"/>
      <c r="S7" s="13"/>
      <c r="T7" s="13"/>
      <c r="U7" s="13"/>
      <c r="V7" s="13"/>
      <c r="W7" s="14"/>
      <c r="X7" s="14"/>
      <c r="Y7" s="14"/>
      <c r="Z7" s="14"/>
      <c r="AA7" s="14"/>
      <c r="AB7" s="14"/>
      <c r="AC7" s="14"/>
      <c r="AD7" s="13">
        <v>13</v>
      </c>
      <c r="AE7" s="13">
        <v>11</v>
      </c>
      <c r="AF7" s="13">
        <v>226</v>
      </c>
      <c r="AG7" s="13">
        <v>0</v>
      </c>
      <c r="AH7" s="13">
        <v>54</v>
      </c>
      <c r="AI7" s="13">
        <v>0</v>
      </c>
      <c r="AJ7" s="13">
        <v>1</v>
      </c>
      <c r="AK7" s="14">
        <v>10</v>
      </c>
      <c r="AL7" s="14">
        <v>10</v>
      </c>
      <c r="AM7" s="14">
        <v>231</v>
      </c>
      <c r="AN7" s="14">
        <v>0</v>
      </c>
      <c r="AO7" s="14">
        <v>67</v>
      </c>
      <c r="AP7" s="14">
        <v>0</v>
      </c>
      <c r="AQ7" s="14">
        <v>3</v>
      </c>
      <c r="AR7" s="13">
        <v>2</v>
      </c>
      <c r="AS7" s="13">
        <v>2</v>
      </c>
      <c r="AT7" s="13">
        <v>112</v>
      </c>
      <c r="AU7" s="13">
        <v>1</v>
      </c>
      <c r="AV7" t="s" s="15">
        <v>22</v>
      </c>
      <c r="AW7" s="13">
        <v>1</v>
      </c>
      <c r="AX7" s="13">
        <v>0</v>
      </c>
      <c r="AY7" s="14"/>
      <c r="AZ7" s="14"/>
      <c r="BA7" s="14"/>
      <c r="BB7" s="14"/>
      <c r="BC7" s="14"/>
      <c r="BD7" s="14"/>
      <c r="BE7" s="14"/>
      <c r="BF7" s="13"/>
      <c r="BG7" s="13"/>
      <c r="BH7" s="13"/>
      <c r="BI7" s="13"/>
      <c r="BJ7" s="13"/>
      <c r="BK7" s="13"/>
      <c r="BL7" s="13"/>
      <c r="BM7" s="14"/>
      <c r="BN7" s="14"/>
      <c r="BO7" s="14"/>
      <c r="BP7" s="14"/>
      <c r="BQ7" s="25"/>
      <c r="BR7" s="14"/>
      <c r="BS7" s="14"/>
      <c r="BT7" s="13"/>
      <c r="BU7" s="13"/>
      <c r="BV7" s="13"/>
      <c r="BW7" s="13"/>
      <c r="BX7" s="13"/>
      <c r="BY7" s="13"/>
      <c r="BZ7" s="18"/>
      <c r="CA7" s="19">
        <f>AD7+AK7+AR7+AY7+BF7+BM7+BT7</f>
        <v>25</v>
      </c>
      <c r="CB7" s="14">
        <f>AE7+AL7+AS7+AZ7+BG7+BN7+BU7</f>
        <v>23</v>
      </c>
      <c r="CC7" s="14">
        <f>AF7+AM7+AT7+BA7+BH7+BO7+BV7</f>
        <v>569</v>
      </c>
      <c r="CD7" s="14">
        <f>AG7+AN7+AU7+BB7+BI7+BP7+BW7</f>
        <v>1</v>
      </c>
      <c r="CE7" s="20">
        <f>CC7/(CB7-CD7)</f>
        <v>25.86363636363636</v>
      </c>
      <c r="CF7" s="25">
        <f>MAX(AH7,AO7,AV7,BC7,BJ7)</f>
        <v>67</v>
      </c>
      <c r="CG7" s="14">
        <f>AI7+AP7+AW7+BD7+BK7+BR7+BY7</f>
        <v>1</v>
      </c>
      <c r="CH7" s="14">
        <f>AJ7+AQ7+AX7+BE7+BL7+BS7+BZ7</f>
        <v>4</v>
      </c>
    </row>
    <row r="8" ht="20" customHeight="1">
      <c r="A8" t="s" s="11">
        <v>23</v>
      </c>
      <c r="B8" s="12"/>
      <c r="C8" s="13"/>
      <c r="D8" s="13"/>
      <c r="E8" s="13"/>
      <c r="F8" s="13"/>
      <c r="G8" s="13"/>
      <c r="H8" s="13"/>
      <c r="I8" s="5"/>
      <c r="J8" s="5"/>
      <c r="K8" s="5"/>
      <c r="L8" s="5"/>
      <c r="M8" s="5"/>
      <c r="N8" s="5"/>
      <c r="O8" s="5"/>
      <c r="P8" s="13"/>
      <c r="Q8" s="13"/>
      <c r="R8" s="13"/>
      <c r="S8" s="13"/>
      <c r="T8" s="13"/>
      <c r="U8" s="13"/>
      <c r="V8" s="13"/>
      <c r="W8" s="5"/>
      <c r="X8" s="5"/>
      <c r="Y8" s="5"/>
      <c r="Z8" s="5"/>
      <c r="AA8" s="5"/>
      <c r="AB8" s="5"/>
      <c r="AC8" s="5"/>
      <c r="AD8" s="13"/>
      <c r="AE8" s="13"/>
      <c r="AF8" s="13"/>
      <c r="AG8" s="13"/>
      <c r="AH8" s="13"/>
      <c r="AI8" s="13"/>
      <c r="AJ8" s="13"/>
      <c r="AK8" s="5">
        <v>3</v>
      </c>
      <c r="AL8" s="5">
        <v>2</v>
      </c>
      <c r="AM8" s="5">
        <v>9</v>
      </c>
      <c r="AN8" s="5">
        <v>0</v>
      </c>
      <c r="AO8" s="5">
        <v>9</v>
      </c>
      <c r="AP8" s="5">
        <v>0</v>
      </c>
      <c r="AQ8" s="5">
        <v>0</v>
      </c>
      <c r="AR8" s="13">
        <v>2</v>
      </c>
      <c r="AS8" s="13">
        <v>2</v>
      </c>
      <c r="AT8" s="13">
        <v>20</v>
      </c>
      <c r="AU8" s="13">
        <v>1</v>
      </c>
      <c r="AV8" t="s" s="15">
        <v>24</v>
      </c>
      <c r="AW8" s="13">
        <v>0</v>
      </c>
      <c r="AX8" s="13">
        <v>0</v>
      </c>
      <c r="AY8" s="5">
        <v>13</v>
      </c>
      <c r="AZ8" s="5">
        <v>9</v>
      </c>
      <c r="BA8" s="5">
        <v>60</v>
      </c>
      <c r="BB8" s="5">
        <v>7</v>
      </c>
      <c r="BC8" t="s" s="21">
        <v>25</v>
      </c>
      <c r="BD8" s="5">
        <v>0</v>
      </c>
      <c r="BE8" s="5">
        <v>0</v>
      </c>
      <c r="BF8" s="13">
        <v>17</v>
      </c>
      <c r="BG8" s="13">
        <v>14</v>
      </c>
      <c r="BH8" s="13">
        <v>264</v>
      </c>
      <c r="BI8" s="13">
        <v>4</v>
      </c>
      <c r="BJ8" t="s" s="15">
        <v>26</v>
      </c>
      <c r="BK8" s="13">
        <v>0</v>
      </c>
      <c r="BL8" s="13">
        <v>1</v>
      </c>
      <c r="BM8" s="5">
        <v>16</v>
      </c>
      <c r="BN8" s="5">
        <v>12</v>
      </c>
      <c r="BO8" s="5">
        <v>151</v>
      </c>
      <c r="BP8" s="5">
        <v>3</v>
      </c>
      <c r="BQ8" t="s" s="26">
        <v>27</v>
      </c>
      <c r="BR8" s="5">
        <v>0</v>
      </c>
      <c r="BS8" s="5">
        <v>0</v>
      </c>
      <c r="BT8" s="13">
        <v>6</v>
      </c>
      <c r="BU8" s="13">
        <v>6</v>
      </c>
      <c r="BV8" s="13">
        <v>37</v>
      </c>
      <c r="BW8" s="13">
        <v>2</v>
      </c>
      <c r="BX8" t="s" s="15">
        <v>24</v>
      </c>
      <c r="BY8" s="13">
        <v>0</v>
      </c>
      <c r="BZ8" s="18">
        <v>0</v>
      </c>
      <c r="CA8" s="23">
        <f>AD8+AK8+AR8+AY8+BF8+BM8+BT8</f>
        <v>57</v>
      </c>
      <c r="CB8" s="5">
        <f>AE8+AL8+AS8+AZ8+BG8+BN8+BU8</f>
        <v>45</v>
      </c>
      <c r="CC8" s="5">
        <f>AF8+AM8+AT8+BA8+BH8+BO8+BV8</f>
        <v>541</v>
      </c>
      <c r="CD8" s="5">
        <f>AG8+AN8+AU8+BB8+BI8+BP8+BW8</f>
        <v>17</v>
      </c>
      <c r="CE8" s="24">
        <f>CC8/(CB8-CD8)</f>
        <v>19.32142857142857</v>
      </c>
      <c r="CF8" t="s" s="26">
        <v>26</v>
      </c>
      <c r="CG8" s="5">
        <f>AI8+AP8+AW8+BD8+BK8+BR8+BY8</f>
        <v>0</v>
      </c>
      <c r="CH8" s="5">
        <f>AJ8+AQ8+AX8+BE8+BL8+BS8+BZ8</f>
        <v>1</v>
      </c>
    </row>
    <row r="9" ht="20" customHeight="1">
      <c r="A9" t="s" s="11">
        <v>28</v>
      </c>
      <c r="B9" s="12"/>
      <c r="C9" s="13"/>
      <c r="D9" s="13"/>
      <c r="E9" s="13"/>
      <c r="F9" s="13"/>
      <c r="G9" s="13"/>
      <c r="H9" s="13"/>
      <c r="I9" s="14"/>
      <c r="J9" s="14"/>
      <c r="K9" s="14"/>
      <c r="L9" s="14"/>
      <c r="M9" s="14"/>
      <c r="N9" s="14"/>
      <c r="O9" s="14"/>
      <c r="P9" s="13"/>
      <c r="Q9" s="13"/>
      <c r="R9" s="13"/>
      <c r="S9" s="13"/>
      <c r="T9" s="13"/>
      <c r="U9" s="13"/>
      <c r="V9" s="13"/>
      <c r="W9" s="14"/>
      <c r="X9" s="14"/>
      <c r="Y9" s="14"/>
      <c r="Z9" s="14"/>
      <c r="AA9" s="14"/>
      <c r="AB9" s="14"/>
      <c r="AC9" s="14"/>
      <c r="AD9" s="13">
        <v>12</v>
      </c>
      <c r="AE9" s="13">
        <v>11</v>
      </c>
      <c r="AF9" s="13">
        <v>265</v>
      </c>
      <c r="AG9" s="13">
        <v>2</v>
      </c>
      <c r="AH9" t="s" s="15">
        <v>29</v>
      </c>
      <c r="AI9" s="13">
        <v>1</v>
      </c>
      <c r="AJ9" s="13">
        <v>1</v>
      </c>
      <c r="AK9" s="14">
        <v>6</v>
      </c>
      <c r="AL9" s="14">
        <v>6</v>
      </c>
      <c r="AM9" s="14">
        <v>54</v>
      </c>
      <c r="AN9" s="14">
        <v>1</v>
      </c>
      <c r="AO9" s="14">
        <v>17</v>
      </c>
      <c r="AP9" s="14">
        <v>0</v>
      </c>
      <c r="AQ9" s="14">
        <v>0</v>
      </c>
      <c r="AR9" s="13">
        <v>11</v>
      </c>
      <c r="AS9" s="13">
        <v>10</v>
      </c>
      <c r="AT9" s="13">
        <v>106</v>
      </c>
      <c r="AU9" s="13">
        <v>1</v>
      </c>
      <c r="AV9" t="s" s="15">
        <v>30</v>
      </c>
      <c r="AW9" s="13">
        <v>0</v>
      </c>
      <c r="AX9" s="13">
        <v>0</v>
      </c>
      <c r="AY9" s="14">
        <v>1</v>
      </c>
      <c r="AZ9" s="14">
        <v>1</v>
      </c>
      <c r="BA9" s="14">
        <v>54</v>
      </c>
      <c r="BB9" s="14">
        <v>0</v>
      </c>
      <c r="BC9" s="14">
        <v>54</v>
      </c>
      <c r="BD9" s="14">
        <v>0</v>
      </c>
      <c r="BE9" s="14">
        <v>1</v>
      </c>
      <c r="BF9" s="13"/>
      <c r="BG9" s="13"/>
      <c r="BH9" s="13"/>
      <c r="BI9" s="13"/>
      <c r="BJ9" s="13"/>
      <c r="BK9" s="13"/>
      <c r="BL9" s="13"/>
      <c r="BM9" s="14"/>
      <c r="BN9" s="14"/>
      <c r="BO9" s="14"/>
      <c r="BP9" s="14"/>
      <c r="BQ9" s="25"/>
      <c r="BR9" s="14"/>
      <c r="BS9" s="14"/>
      <c r="BT9" s="13"/>
      <c r="BU9" s="13"/>
      <c r="BV9" s="13"/>
      <c r="BW9" s="13"/>
      <c r="BX9" s="13"/>
      <c r="BY9" s="13"/>
      <c r="BZ9" s="18"/>
      <c r="CA9" s="19">
        <f>AD9+AK9+AR9+AY9+BF9+BM9+BT9</f>
        <v>30</v>
      </c>
      <c r="CB9" s="14">
        <f>AE9+AL9+AS9+AZ9+BG9+BN9+BU9</f>
        <v>28</v>
      </c>
      <c r="CC9" s="14">
        <f>AF9+AM9+AT9+BA9+BH9+BO9+BV9</f>
        <v>479</v>
      </c>
      <c r="CD9" s="14">
        <f>AG9+AN9+AU9+BB9+BI9+BP9+BW9</f>
        <v>4</v>
      </c>
      <c r="CE9" s="20">
        <f>CC9/(CB9-CD9)</f>
        <v>19.95833333333333</v>
      </c>
      <c r="CF9" s="25">
        <f>MAX(AH9,AO9,AV9,BC9,BJ9)</f>
        <v>54</v>
      </c>
      <c r="CG9" s="14">
        <f>AI9+AP9+AW9+BD9+BK9+BR9+BY9</f>
        <v>1</v>
      </c>
      <c r="CH9" s="14">
        <f>AJ9+AQ9+AX9+BE9+BL9+BS9+BZ9</f>
        <v>2</v>
      </c>
    </row>
    <row r="10" ht="20" customHeight="1">
      <c r="A10" t="s" s="11">
        <v>31</v>
      </c>
      <c r="B10" s="12"/>
      <c r="C10" s="13"/>
      <c r="D10" s="13"/>
      <c r="E10" s="13"/>
      <c r="F10" s="13"/>
      <c r="G10" s="13"/>
      <c r="H10" s="13"/>
      <c r="I10" s="5"/>
      <c r="J10" s="5"/>
      <c r="K10" s="5"/>
      <c r="L10" s="5"/>
      <c r="M10" s="5"/>
      <c r="N10" s="5"/>
      <c r="O10" s="5"/>
      <c r="P10" s="13"/>
      <c r="Q10" s="13"/>
      <c r="R10" s="13"/>
      <c r="S10" s="13"/>
      <c r="T10" s="13"/>
      <c r="U10" s="13"/>
      <c r="V10" s="13"/>
      <c r="W10" s="5"/>
      <c r="X10" s="5"/>
      <c r="Y10" s="5"/>
      <c r="Z10" s="5"/>
      <c r="AA10" s="5"/>
      <c r="AB10" s="5"/>
      <c r="AC10" s="5"/>
      <c r="AD10" s="13">
        <v>4</v>
      </c>
      <c r="AE10" s="13">
        <v>4</v>
      </c>
      <c r="AF10" s="13">
        <v>224</v>
      </c>
      <c r="AG10" s="13">
        <v>0</v>
      </c>
      <c r="AH10" s="13">
        <v>71</v>
      </c>
      <c r="AI10" s="13">
        <v>0</v>
      </c>
      <c r="AJ10" s="13">
        <v>3</v>
      </c>
      <c r="AK10" s="5"/>
      <c r="AL10" s="5"/>
      <c r="AM10" s="5"/>
      <c r="AN10" s="5"/>
      <c r="AO10" s="5"/>
      <c r="AP10" s="5"/>
      <c r="AQ10" s="5"/>
      <c r="AR10" s="13"/>
      <c r="AS10" s="13"/>
      <c r="AT10" s="13"/>
      <c r="AU10" s="13"/>
      <c r="AV10" s="13"/>
      <c r="AW10" s="13"/>
      <c r="AX10" s="13"/>
      <c r="AY10" s="5"/>
      <c r="AZ10" s="5"/>
      <c r="BA10" s="5"/>
      <c r="BB10" s="5"/>
      <c r="BC10" s="5"/>
      <c r="BD10" s="5"/>
      <c r="BE10" s="5"/>
      <c r="BF10" s="13">
        <v>1</v>
      </c>
      <c r="BG10" s="13">
        <v>1</v>
      </c>
      <c r="BH10" s="13">
        <v>18</v>
      </c>
      <c r="BI10" s="13">
        <v>0</v>
      </c>
      <c r="BJ10" s="13">
        <v>18</v>
      </c>
      <c r="BK10" s="13">
        <v>0</v>
      </c>
      <c r="BL10" s="13">
        <v>0</v>
      </c>
      <c r="BM10" s="5">
        <v>6</v>
      </c>
      <c r="BN10" s="5">
        <v>6</v>
      </c>
      <c r="BO10" s="5">
        <v>181</v>
      </c>
      <c r="BP10" s="5">
        <v>0</v>
      </c>
      <c r="BQ10" s="22">
        <v>78</v>
      </c>
      <c r="BR10" s="5">
        <v>0</v>
      </c>
      <c r="BS10" s="5">
        <v>2</v>
      </c>
      <c r="BT10" s="13">
        <v>6</v>
      </c>
      <c r="BU10" s="13">
        <v>6</v>
      </c>
      <c r="BV10" s="13">
        <v>27</v>
      </c>
      <c r="BW10" s="13">
        <v>0</v>
      </c>
      <c r="BX10" s="13">
        <v>10</v>
      </c>
      <c r="BY10" s="13">
        <v>0</v>
      </c>
      <c r="BZ10" s="18">
        <v>0</v>
      </c>
      <c r="CA10" s="23">
        <f>AD10+AK10+AR10+AY10+BF10+BM10+BT10</f>
        <v>17</v>
      </c>
      <c r="CB10" s="5">
        <f>AE10+AL10+AS10+AZ10+BG10+BN10+BU10</f>
        <v>17</v>
      </c>
      <c r="CC10" s="5">
        <f>AF10+AM10+AT10+BA10+BH10+BO10+BV10</f>
        <v>450</v>
      </c>
      <c r="CD10" s="5">
        <f>AG10+AN10+AU10+BB10+BI10+BP10+BW10</f>
        <v>0</v>
      </c>
      <c r="CE10" s="24">
        <f>CC10/(CB10-CD10)</f>
        <v>26.47058823529412</v>
      </c>
      <c r="CF10" s="22">
        <v>78</v>
      </c>
      <c r="CG10" s="5">
        <f>AI10+AP10+AW10+BD10+BK10+BR10+BY10</f>
        <v>0</v>
      </c>
      <c r="CH10" s="5">
        <f>AJ10+AQ10+AX10+BE10+BL10+BS10+BZ10</f>
        <v>5</v>
      </c>
    </row>
    <row r="11" ht="20" customHeight="1">
      <c r="A11" t="s" s="11">
        <v>32</v>
      </c>
      <c r="B11" s="12"/>
      <c r="C11" s="13"/>
      <c r="D11" s="13"/>
      <c r="E11" s="13"/>
      <c r="F11" s="13"/>
      <c r="G11" s="13"/>
      <c r="H11" s="13"/>
      <c r="I11" s="14"/>
      <c r="J11" s="14"/>
      <c r="K11" s="14"/>
      <c r="L11" s="14"/>
      <c r="M11" s="14"/>
      <c r="N11" s="14"/>
      <c r="O11" s="14"/>
      <c r="P11" s="13"/>
      <c r="Q11" s="13"/>
      <c r="R11" s="13"/>
      <c r="S11" s="13"/>
      <c r="T11" s="13"/>
      <c r="U11" s="13"/>
      <c r="V11" s="13"/>
      <c r="W11" s="14"/>
      <c r="X11" s="14"/>
      <c r="Y11" s="14"/>
      <c r="Z11" s="14"/>
      <c r="AA11" s="14"/>
      <c r="AB11" s="14"/>
      <c r="AC11" s="14"/>
      <c r="AD11" s="13">
        <v>2</v>
      </c>
      <c r="AE11" s="13">
        <v>2</v>
      </c>
      <c r="AF11" s="13">
        <v>35</v>
      </c>
      <c r="AG11" s="13">
        <v>0</v>
      </c>
      <c r="AH11" s="13">
        <v>35</v>
      </c>
      <c r="AI11" s="13">
        <v>0</v>
      </c>
      <c r="AJ11" s="13">
        <v>0</v>
      </c>
      <c r="AK11" s="14">
        <v>10</v>
      </c>
      <c r="AL11" s="14">
        <v>10</v>
      </c>
      <c r="AM11" s="14">
        <v>133</v>
      </c>
      <c r="AN11" s="14">
        <v>0</v>
      </c>
      <c r="AO11" s="14">
        <v>38</v>
      </c>
      <c r="AP11" s="14">
        <v>0</v>
      </c>
      <c r="AQ11" s="14">
        <v>0</v>
      </c>
      <c r="AR11" s="13">
        <v>4</v>
      </c>
      <c r="AS11" s="13">
        <v>4</v>
      </c>
      <c r="AT11" s="13">
        <v>190</v>
      </c>
      <c r="AU11" s="13">
        <v>0</v>
      </c>
      <c r="AV11" s="13">
        <v>85</v>
      </c>
      <c r="AW11" s="13">
        <v>0</v>
      </c>
      <c r="AX11" s="13">
        <v>2</v>
      </c>
      <c r="AY11" s="14">
        <v>1</v>
      </c>
      <c r="AZ11" s="14">
        <v>1</v>
      </c>
      <c r="BA11" s="14">
        <v>74</v>
      </c>
      <c r="BB11" s="14">
        <v>0</v>
      </c>
      <c r="BC11" s="14">
        <v>74</v>
      </c>
      <c r="BD11" s="14">
        <v>0</v>
      </c>
      <c r="BE11" s="14">
        <v>1</v>
      </c>
      <c r="BF11" s="13"/>
      <c r="BG11" s="13"/>
      <c r="BH11" s="13"/>
      <c r="BI11" s="13"/>
      <c r="BJ11" s="13"/>
      <c r="BK11" s="13"/>
      <c r="BL11" s="13"/>
      <c r="BM11" s="14"/>
      <c r="BN11" s="14"/>
      <c r="BO11" s="14"/>
      <c r="BP11" s="14"/>
      <c r="BQ11" s="25"/>
      <c r="BR11" s="14"/>
      <c r="BS11" s="14"/>
      <c r="BT11" s="13"/>
      <c r="BU11" s="13"/>
      <c r="BV11" s="13"/>
      <c r="BW11" s="13"/>
      <c r="BX11" s="13"/>
      <c r="BY11" s="13"/>
      <c r="BZ11" s="18"/>
      <c r="CA11" s="19">
        <f>AD11+AK11+AR11+AY11+BF11+BM11+BT11</f>
        <v>17</v>
      </c>
      <c r="CB11" s="14">
        <f>AE11+AL11+AS11+AZ11+BG11+BN11+BU11</f>
        <v>17</v>
      </c>
      <c r="CC11" s="14">
        <f>AF11+AM11+AT11+BA11+BH11+BO11+BV11</f>
        <v>432</v>
      </c>
      <c r="CD11" s="14">
        <f>AG11+AN11+AU11+BB11+BI11+BP11+BW11</f>
        <v>0</v>
      </c>
      <c r="CE11" s="20">
        <f>CC11/(CB11-CD11)</f>
        <v>25.41176470588235</v>
      </c>
      <c r="CF11" s="25">
        <f>MAX(AH11,AO11,AV11,BC11,BJ11)</f>
        <v>85</v>
      </c>
      <c r="CG11" s="14">
        <f>AI11+AP11+AW11+BD11+BK11+BR11+BY11</f>
        <v>0</v>
      </c>
      <c r="CH11" s="14">
        <f>AJ11+AQ11+AX11+BE11+BL11+BS11+BZ11</f>
        <v>3</v>
      </c>
    </row>
    <row r="12" ht="20" customHeight="1">
      <c r="A12" t="s" s="11">
        <v>33</v>
      </c>
      <c r="B12" s="12"/>
      <c r="C12" s="13"/>
      <c r="D12" s="13"/>
      <c r="E12" s="13"/>
      <c r="F12" s="13"/>
      <c r="G12" s="13"/>
      <c r="H12" s="13"/>
      <c r="I12" s="5"/>
      <c r="J12" s="5"/>
      <c r="K12" s="5"/>
      <c r="L12" s="5"/>
      <c r="M12" s="5"/>
      <c r="N12" s="5"/>
      <c r="O12" s="5"/>
      <c r="P12" s="13"/>
      <c r="Q12" s="13"/>
      <c r="R12" s="13"/>
      <c r="S12" s="13"/>
      <c r="T12" s="13"/>
      <c r="U12" s="13"/>
      <c r="V12" s="13"/>
      <c r="W12" s="5"/>
      <c r="X12" s="5"/>
      <c r="Y12" s="5"/>
      <c r="Z12" s="5"/>
      <c r="AA12" s="5"/>
      <c r="AB12" s="5"/>
      <c r="AC12" s="5"/>
      <c r="AD12" s="13">
        <v>1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5">
        <v>1</v>
      </c>
      <c r="AL12" s="5">
        <v>1</v>
      </c>
      <c r="AM12" s="5">
        <v>2</v>
      </c>
      <c r="AN12" s="5">
        <v>0</v>
      </c>
      <c r="AO12" s="5">
        <v>2</v>
      </c>
      <c r="AP12" s="5">
        <v>0</v>
      </c>
      <c r="AQ12" s="5">
        <v>0</v>
      </c>
      <c r="AR12" s="13">
        <v>2</v>
      </c>
      <c r="AS12" s="13">
        <v>2</v>
      </c>
      <c r="AT12" s="13">
        <v>8</v>
      </c>
      <c r="AU12" s="13">
        <v>0</v>
      </c>
      <c r="AV12" s="13">
        <v>8</v>
      </c>
      <c r="AW12" s="13">
        <v>0</v>
      </c>
      <c r="AX12" s="13">
        <v>0</v>
      </c>
      <c r="AY12" s="5">
        <v>7</v>
      </c>
      <c r="AZ12" s="5">
        <v>7</v>
      </c>
      <c r="BA12" s="5">
        <v>46</v>
      </c>
      <c r="BB12" s="5">
        <v>0</v>
      </c>
      <c r="BC12" s="5">
        <v>16</v>
      </c>
      <c r="BD12" s="5">
        <v>0</v>
      </c>
      <c r="BE12" s="5">
        <v>0</v>
      </c>
      <c r="BF12" s="13">
        <v>10</v>
      </c>
      <c r="BG12" s="13">
        <v>10</v>
      </c>
      <c r="BH12" s="13">
        <v>113</v>
      </c>
      <c r="BI12" s="13">
        <v>1</v>
      </c>
      <c r="BJ12" t="s" s="15">
        <v>34</v>
      </c>
      <c r="BK12" s="13">
        <v>0</v>
      </c>
      <c r="BL12" s="13">
        <v>1</v>
      </c>
      <c r="BM12" s="5">
        <v>14</v>
      </c>
      <c r="BN12" s="5">
        <v>13</v>
      </c>
      <c r="BO12" s="5">
        <v>214</v>
      </c>
      <c r="BP12" s="5">
        <v>3</v>
      </c>
      <c r="BQ12" t="s" s="26">
        <v>35</v>
      </c>
      <c r="BR12" s="5">
        <v>0</v>
      </c>
      <c r="BS12" s="5">
        <v>2</v>
      </c>
      <c r="BT12" s="13"/>
      <c r="BU12" s="13"/>
      <c r="BV12" s="13"/>
      <c r="BW12" s="13"/>
      <c r="BX12" s="13"/>
      <c r="BY12" s="13"/>
      <c r="BZ12" s="18"/>
      <c r="CA12" s="23">
        <f>AD12+AK12+AR12+AY12+BF12+BM12+BT12</f>
        <v>35</v>
      </c>
      <c r="CB12" s="5">
        <f>AE12+AL12+AS12+AZ12+BG12+BN12+BU12</f>
        <v>33</v>
      </c>
      <c r="CC12" s="5">
        <f>AF12+AM12+AT12+BA12+BH12+BO12+BV12</f>
        <v>383</v>
      </c>
      <c r="CD12" s="5">
        <f>AG12+AN12+AU12+BB12+BI12+BP12+BW12</f>
        <v>4</v>
      </c>
      <c r="CE12" s="24">
        <f>CC12/(CB12-CD12)</f>
        <v>13.20689655172414</v>
      </c>
      <c r="CF12" t="s" s="26">
        <v>35</v>
      </c>
      <c r="CG12" s="5">
        <f>AI12+AP12+AW12+BD12+BK12+BR12+BY12</f>
        <v>0</v>
      </c>
      <c r="CH12" s="5">
        <f>AJ12+AQ12+AX12+BE12+BL12+BS12+BZ12</f>
        <v>3</v>
      </c>
    </row>
    <row r="13" ht="20" customHeight="1">
      <c r="A13" t="s" s="11">
        <v>36</v>
      </c>
      <c r="B13" s="12"/>
      <c r="C13" s="13"/>
      <c r="D13" s="13"/>
      <c r="E13" s="13"/>
      <c r="F13" s="13"/>
      <c r="G13" s="13"/>
      <c r="H13" s="13"/>
      <c r="I13" s="14"/>
      <c r="J13" s="14"/>
      <c r="K13" s="14"/>
      <c r="L13" s="14"/>
      <c r="M13" s="14"/>
      <c r="N13" s="14"/>
      <c r="O13" s="14"/>
      <c r="P13" s="13"/>
      <c r="Q13" s="13"/>
      <c r="R13" s="13"/>
      <c r="S13" s="13"/>
      <c r="T13" s="13"/>
      <c r="U13" s="13"/>
      <c r="V13" s="13"/>
      <c r="W13" s="14"/>
      <c r="X13" s="14"/>
      <c r="Y13" s="14"/>
      <c r="Z13" s="14"/>
      <c r="AA13" s="14"/>
      <c r="AB13" s="14"/>
      <c r="AC13" s="14"/>
      <c r="AD13" s="13"/>
      <c r="AE13" s="13"/>
      <c r="AF13" s="13"/>
      <c r="AG13" s="13"/>
      <c r="AH13" s="13"/>
      <c r="AI13" s="13"/>
      <c r="AJ13" s="13"/>
      <c r="AK13" s="14"/>
      <c r="AL13" s="14"/>
      <c r="AM13" s="14"/>
      <c r="AN13" s="14"/>
      <c r="AO13" s="14"/>
      <c r="AP13" s="14"/>
      <c r="AQ13" s="14"/>
      <c r="AR13" s="13">
        <v>2</v>
      </c>
      <c r="AS13" s="13">
        <v>2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4">
        <v>9</v>
      </c>
      <c r="AZ13" s="14">
        <v>9</v>
      </c>
      <c r="BA13" s="14">
        <v>146</v>
      </c>
      <c r="BB13" s="14">
        <v>1</v>
      </c>
      <c r="BC13" s="14">
        <v>37</v>
      </c>
      <c r="BD13" s="14">
        <v>0</v>
      </c>
      <c r="BE13" s="14">
        <v>0</v>
      </c>
      <c r="BF13" s="13"/>
      <c r="BG13" s="13"/>
      <c r="BH13" s="13"/>
      <c r="BI13" s="13"/>
      <c r="BJ13" s="13"/>
      <c r="BK13" s="13"/>
      <c r="BL13" s="13"/>
      <c r="BM13" s="14">
        <v>3</v>
      </c>
      <c r="BN13" s="14">
        <v>3</v>
      </c>
      <c r="BO13" s="14">
        <v>103</v>
      </c>
      <c r="BP13" s="14">
        <v>0</v>
      </c>
      <c r="BQ13" s="25">
        <v>70</v>
      </c>
      <c r="BR13" s="14">
        <v>0</v>
      </c>
      <c r="BS13" s="14">
        <v>1</v>
      </c>
      <c r="BT13" s="13">
        <v>7</v>
      </c>
      <c r="BU13" s="13">
        <v>7</v>
      </c>
      <c r="BV13" s="13">
        <v>127</v>
      </c>
      <c r="BW13" s="13">
        <v>0</v>
      </c>
      <c r="BX13" s="13">
        <v>57</v>
      </c>
      <c r="BY13" s="13">
        <v>0</v>
      </c>
      <c r="BZ13" s="18">
        <v>1</v>
      </c>
      <c r="CA13" s="19">
        <f>AD13+AK13+AR13+AY13+BF13+BM13+BT13</f>
        <v>21</v>
      </c>
      <c r="CB13" s="14">
        <f>AE13+AL13+AS13+AZ13+BG13+BN13+BU13</f>
        <v>21</v>
      </c>
      <c r="CC13" s="14">
        <f>AF13+AM13+AT13+BA13+BH13+BO13+BV13</f>
        <v>376</v>
      </c>
      <c r="CD13" s="14">
        <f>AG13+AN13+AU13+BB13+BI13+BP13+BW13</f>
        <v>1</v>
      </c>
      <c r="CE13" s="20">
        <f>CC13/(CB13-CD13)</f>
        <v>18.8</v>
      </c>
      <c r="CF13" s="25">
        <v>70</v>
      </c>
      <c r="CG13" s="14">
        <f>AI13+AP13+AW13+BD13+BK13+BR13+BY13</f>
        <v>0</v>
      </c>
      <c r="CH13" s="14">
        <f>AJ13+AQ13+AX13+BE13+BL13+BS13+BZ13</f>
        <v>2</v>
      </c>
    </row>
    <row r="14" ht="20" customHeight="1">
      <c r="A14" t="s" s="11">
        <v>37</v>
      </c>
      <c r="B14" s="12"/>
      <c r="C14" s="13"/>
      <c r="D14" s="13"/>
      <c r="E14" s="13"/>
      <c r="F14" s="13"/>
      <c r="G14" s="13"/>
      <c r="H14" s="13"/>
      <c r="I14" s="5"/>
      <c r="J14" s="5"/>
      <c r="K14" s="5"/>
      <c r="L14" s="5"/>
      <c r="M14" s="5"/>
      <c r="N14" s="5"/>
      <c r="O14" s="5"/>
      <c r="P14" s="13"/>
      <c r="Q14" s="13"/>
      <c r="R14" s="13"/>
      <c r="S14" s="13"/>
      <c r="T14" s="13"/>
      <c r="U14" s="13"/>
      <c r="V14" s="13"/>
      <c r="W14" s="5"/>
      <c r="X14" s="5"/>
      <c r="Y14" s="5"/>
      <c r="Z14" s="5"/>
      <c r="AA14" s="5"/>
      <c r="AB14" s="5"/>
      <c r="AC14" s="5"/>
      <c r="AD14" s="13"/>
      <c r="AE14" s="13"/>
      <c r="AF14" s="13"/>
      <c r="AG14" s="13"/>
      <c r="AH14" s="13"/>
      <c r="AI14" s="13"/>
      <c r="AJ14" s="13"/>
      <c r="AK14" s="5"/>
      <c r="AL14" s="5"/>
      <c r="AM14" s="5"/>
      <c r="AN14" s="5"/>
      <c r="AO14" s="5"/>
      <c r="AP14" s="5"/>
      <c r="AQ14" s="5"/>
      <c r="AR14" s="13"/>
      <c r="AS14" s="13"/>
      <c r="AT14" s="13"/>
      <c r="AU14" s="13"/>
      <c r="AV14" s="13"/>
      <c r="AW14" s="13"/>
      <c r="AX14" s="13"/>
      <c r="AY14" s="5"/>
      <c r="AZ14" s="5"/>
      <c r="BA14" s="5"/>
      <c r="BB14" s="5"/>
      <c r="BC14" s="5"/>
      <c r="BD14" s="5"/>
      <c r="BE14" s="5"/>
      <c r="BF14" s="13">
        <v>6</v>
      </c>
      <c r="BG14" s="13">
        <v>6</v>
      </c>
      <c r="BH14" s="13">
        <v>60</v>
      </c>
      <c r="BI14" s="13">
        <v>0</v>
      </c>
      <c r="BJ14" s="13">
        <v>29</v>
      </c>
      <c r="BK14" s="13">
        <v>0</v>
      </c>
      <c r="BL14" s="13">
        <v>0</v>
      </c>
      <c r="BM14" s="5">
        <v>12</v>
      </c>
      <c r="BN14" s="5">
        <v>12</v>
      </c>
      <c r="BO14" s="5">
        <v>164</v>
      </c>
      <c r="BP14" s="5">
        <v>1</v>
      </c>
      <c r="BQ14" t="s" s="26">
        <v>38</v>
      </c>
      <c r="BR14" s="5">
        <v>0</v>
      </c>
      <c r="BS14" s="5">
        <v>0</v>
      </c>
      <c r="BT14" s="13">
        <v>12</v>
      </c>
      <c r="BU14" s="13">
        <v>11</v>
      </c>
      <c r="BV14" s="13">
        <v>151</v>
      </c>
      <c r="BW14" s="13">
        <v>0</v>
      </c>
      <c r="BX14" s="13">
        <v>42</v>
      </c>
      <c r="BY14" s="13">
        <v>0</v>
      </c>
      <c r="BZ14" s="18">
        <v>0</v>
      </c>
      <c r="CA14" s="23">
        <f>AD14+AK14+AR14+AY14+BF14+BM14+BT14</f>
        <v>30</v>
      </c>
      <c r="CB14" s="5">
        <f>AE14+AL14+AS14+AZ14+BG14+BN14+BU14</f>
        <v>29</v>
      </c>
      <c r="CC14" s="5">
        <f>AF14+AM14+AT14+BA14+BH14+BO14+BV14</f>
        <v>375</v>
      </c>
      <c r="CD14" s="5">
        <f>AG14+AN14+AU14+BB14+BI14+BP14+BW14</f>
        <v>1</v>
      </c>
      <c r="CE14" s="24">
        <f>CC14/(CB14-CD14)</f>
        <v>13.39285714285714</v>
      </c>
      <c r="CF14" t="s" s="26">
        <v>38</v>
      </c>
      <c r="CG14" s="5">
        <f>AI14+AP14+AW14+BD14+BK14+BR14+BY14</f>
        <v>0</v>
      </c>
      <c r="CH14" s="5">
        <f>AJ14+AQ14+AX14+BE14+BL14+BS14+BZ14</f>
        <v>0</v>
      </c>
    </row>
    <row r="15" ht="20" customHeight="1">
      <c r="A15" t="s" s="11">
        <v>39</v>
      </c>
      <c r="B15" s="12"/>
      <c r="C15" s="13"/>
      <c r="D15" s="13"/>
      <c r="E15" s="13"/>
      <c r="F15" s="13"/>
      <c r="G15" s="13"/>
      <c r="H15" s="13"/>
      <c r="I15" s="14"/>
      <c r="J15" s="14"/>
      <c r="K15" s="14"/>
      <c r="L15" s="14"/>
      <c r="M15" s="14"/>
      <c r="N15" s="14"/>
      <c r="O15" s="14"/>
      <c r="P15" s="13"/>
      <c r="Q15" s="13"/>
      <c r="R15" s="13"/>
      <c r="S15" s="13"/>
      <c r="T15" s="13"/>
      <c r="U15" s="13"/>
      <c r="V15" s="13"/>
      <c r="W15" s="14"/>
      <c r="X15" s="14"/>
      <c r="Y15" s="14"/>
      <c r="Z15" s="14"/>
      <c r="AA15" s="14"/>
      <c r="AB15" s="14"/>
      <c r="AC15" s="14"/>
      <c r="AD15" s="13"/>
      <c r="AE15" s="13"/>
      <c r="AF15" s="13"/>
      <c r="AG15" s="13"/>
      <c r="AH15" s="13"/>
      <c r="AI15" s="13"/>
      <c r="AJ15" s="13"/>
      <c r="AK15" s="14"/>
      <c r="AL15" s="14"/>
      <c r="AM15" s="14"/>
      <c r="AN15" s="14"/>
      <c r="AO15" s="14"/>
      <c r="AP15" s="14"/>
      <c r="AQ15" s="14"/>
      <c r="AR15" s="13"/>
      <c r="AS15" s="13"/>
      <c r="AT15" s="13"/>
      <c r="AU15" s="13"/>
      <c r="AV15" s="13"/>
      <c r="AW15" s="13"/>
      <c r="AX15" s="13"/>
      <c r="AY15" s="14"/>
      <c r="AZ15" s="14"/>
      <c r="BA15" s="14"/>
      <c r="BB15" s="14"/>
      <c r="BC15" s="14"/>
      <c r="BD15" s="14"/>
      <c r="BE15" s="14"/>
      <c r="BF15" s="13">
        <v>7</v>
      </c>
      <c r="BG15" s="13">
        <v>7</v>
      </c>
      <c r="BH15" s="13">
        <v>43</v>
      </c>
      <c r="BI15" s="13">
        <v>0</v>
      </c>
      <c r="BJ15" s="13">
        <v>16</v>
      </c>
      <c r="BK15" s="13">
        <v>0</v>
      </c>
      <c r="BL15" s="13">
        <v>0</v>
      </c>
      <c r="BM15" s="14">
        <v>13</v>
      </c>
      <c r="BN15" s="14">
        <v>13</v>
      </c>
      <c r="BO15" s="14">
        <v>87</v>
      </c>
      <c r="BP15" s="14">
        <v>1</v>
      </c>
      <c r="BQ15" s="25">
        <v>21</v>
      </c>
      <c r="BR15" s="14">
        <v>0</v>
      </c>
      <c r="BS15" s="14">
        <v>0</v>
      </c>
      <c r="BT15" s="13">
        <v>11</v>
      </c>
      <c r="BU15" s="13">
        <v>11</v>
      </c>
      <c r="BV15" s="13">
        <v>235</v>
      </c>
      <c r="BW15" s="13">
        <v>1</v>
      </c>
      <c r="BX15" s="13">
        <v>108</v>
      </c>
      <c r="BY15" s="13">
        <v>1</v>
      </c>
      <c r="BZ15" s="18">
        <v>0</v>
      </c>
      <c r="CA15" s="19">
        <f>AD15+AK15+AR15+AY15+BF15+BM15+BT15</f>
        <v>31</v>
      </c>
      <c r="CB15" s="14">
        <f>AE15+AL15+AS15+AZ15+BG15+BN15+BU15</f>
        <v>31</v>
      </c>
      <c r="CC15" s="14">
        <f>AF15+AM15+AT15+BA15+BH15+BO15+BV15</f>
        <v>365</v>
      </c>
      <c r="CD15" s="14">
        <f>AG15+AN15+AU15+BB15+BI15+BP15+BW15</f>
        <v>2</v>
      </c>
      <c r="CE15" s="20">
        <f>CC15/(CB15-CD15)</f>
        <v>12.58620689655172</v>
      </c>
      <c r="CF15" s="25">
        <v>108</v>
      </c>
      <c r="CG15" s="14">
        <f>AI15+AP15+AW15+BD15+BK15+BR15+BY15</f>
        <v>1</v>
      </c>
      <c r="CH15" s="14">
        <f>AJ15+AQ15+AX15+BE15+BL15+BS15+BZ15</f>
        <v>0</v>
      </c>
    </row>
    <row r="16" ht="20" customHeight="1">
      <c r="A16" t="s" s="11">
        <v>40</v>
      </c>
      <c r="B16" s="12"/>
      <c r="C16" s="13"/>
      <c r="D16" s="13"/>
      <c r="E16" s="13"/>
      <c r="F16" s="13"/>
      <c r="G16" s="13"/>
      <c r="H16" s="13"/>
      <c r="I16" s="5"/>
      <c r="J16" s="5"/>
      <c r="K16" s="5"/>
      <c r="L16" s="5"/>
      <c r="M16" s="5"/>
      <c r="N16" s="5"/>
      <c r="O16" s="5"/>
      <c r="P16" s="13"/>
      <c r="Q16" s="13"/>
      <c r="R16" s="13"/>
      <c r="S16" s="13"/>
      <c r="T16" s="13"/>
      <c r="U16" s="13"/>
      <c r="V16" s="13"/>
      <c r="W16" s="5"/>
      <c r="X16" s="5"/>
      <c r="Y16" s="5"/>
      <c r="Z16" s="5"/>
      <c r="AA16" s="5"/>
      <c r="AB16" s="5"/>
      <c r="AC16" s="5"/>
      <c r="AD16" s="13">
        <v>11</v>
      </c>
      <c r="AE16" s="13">
        <v>9</v>
      </c>
      <c r="AF16" s="13">
        <v>94</v>
      </c>
      <c r="AG16" s="13">
        <v>4</v>
      </c>
      <c r="AH16" t="s" s="15">
        <v>41</v>
      </c>
      <c r="AI16" s="13">
        <v>0</v>
      </c>
      <c r="AJ16" s="13">
        <v>0</v>
      </c>
      <c r="AK16" s="5">
        <v>7</v>
      </c>
      <c r="AL16" s="5">
        <v>7</v>
      </c>
      <c r="AM16" s="5">
        <v>113</v>
      </c>
      <c r="AN16" s="5">
        <v>1</v>
      </c>
      <c r="AO16" s="5">
        <v>45</v>
      </c>
      <c r="AP16" s="5">
        <v>0</v>
      </c>
      <c r="AQ16" s="5">
        <v>0</v>
      </c>
      <c r="AR16" s="13">
        <v>5</v>
      </c>
      <c r="AS16" s="13">
        <v>5</v>
      </c>
      <c r="AT16" s="13">
        <v>152</v>
      </c>
      <c r="AU16" s="13">
        <v>1</v>
      </c>
      <c r="AV16" t="s" s="15">
        <v>42</v>
      </c>
      <c r="AW16" s="13">
        <v>0</v>
      </c>
      <c r="AX16" s="13">
        <v>1</v>
      </c>
      <c r="AY16" s="5"/>
      <c r="AZ16" s="5"/>
      <c r="BA16" s="5"/>
      <c r="BB16" s="5"/>
      <c r="BC16" s="5"/>
      <c r="BD16" s="5"/>
      <c r="BE16" s="5"/>
      <c r="BF16" s="13"/>
      <c r="BG16" s="13"/>
      <c r="BH16" s="13"/>
      <c r="BI16" s="13"/>
      <c r="BJ16" s="13"/>
      <c r="BK16" s="13"/>
      <c r="BL16" s="13"/>
      <c r="BM16" s="5"/>
      <c r="BN16" s="5"/>
      <c r="BO16" s="5"/>
      <c r="BP16" s="5"/>
      <c r="BQ16" s="22"/>
      <c r="BR16" s="5"/>
      <c r="BS16" s="5"/>
      <c r="BT16" s="13"/>
      <c r="BU16" s="13"/>
      <c r="BV16" s="13"/>
      <c r="BW16" s="13"/>
      <c r="BX16" s="13"/>
      <c r="BY16" s="13"/>
      <c r="BZ16" s="18"/>
      <c r="CA16" s="23">
        <f>AD16+AK16+AR16+AY16+BF16+BM16+BT16</f>
        <v>23</v>
      </c>
      <c r="CB16" s="5">
        <f>AE16+AL16+AS16+AZ16+BG16+BN16+BU16</f>
        <v>21</v>
      </c>
      <c r="CC16" s="5">
        <f>AF16+AM16+AT16+BA16+BH16+BO16+BV16</f>
        <v>359</v>
      </c>
      <c r="CD16" s="5">
        <f>AG16+AN16+AU16+BB16+BI16+BP16+BW16</f>
        <v>6</v>
      </c>
      <c r="CE16" s="24">
        <f>CC16/(CB16-CD16)</f>
        <v>23.93333333333333</v>
      </c>
      <c r="CF16" s="22">
        <f>MAX(AH16,AO16,AV16,BC16,BJ16)</f>
        <v>45</v>
      </c>
      <c r="CG16" s="5">
        <f>AI16+AP16+AW16+BD16+BK16+BR16+BY16</f>
        <v>0</v>
      </c>
      <c r="CH16" s="5">
        <f>AJ16+AQ16+AX16+BE16+BL16+BS16+BZ16</f>
        <v>1</v>
      </c>
    </row>
    <row r="17" ht="20" customHeight="1">
      <c r="A17" t="s" s="11">
        <v>43</v>
      </c>
      <c r="B17" s="12"/>
      <c r="C17" s="13"/>
      <c r="D17" s="13"/>
      <c r="E17" s="13"/>
      <c r="F17" s="13"/>
      <c r="G17" s="13"/>
      <c r="H17" s="13"/>
      <c r="I17" s="14"/>
      <c r="J17" s="14"/>
      <c r="K17" s="14"/>
      <c r="L17" s="14"/>
      <c r="M17" s="14"/>
      <c r="N17" s="14"/>
      <c r="O17" s="14"/>
      <c r="P17" s="13"/>
      <c r="Q17" s="13"/>
      <c r="R17" s="13"/>
      <c r="S17" s="13"/>
      <c r="T17" s="13"/>
      <c r="U17" s="13"/>
      <c r="V17" s="13"/>
      <c r="W17" s="14"/>
      <c r="X17" s="14"/>
      <c r="Y17" s="14"/>
      <c r="Z17" s="14"/>
      <c r="AA17" s="14"/>
      <c r="AB17" s="14"/>
      <c r="AC17" s="14"/>
      <c r="AD17" s="13">
        <v>4</v>
      </c>
      <c r="AE17" s="13">
        <v>2</v>
      </c>
      <c r="AF17" s="13">
        <v>6</v>
      </c>
      <c r="AG17" s="13">
        <v>0</v>
      </c>
      <c r="AH17" s="13">
        <v>6</v>
      </c>
      <c r="AI17" s="13">
        <v>0</v>
      </c>
      <c r="AJ17" s="13">
        <v>0</v>
      </c>
      <c r="AK17" s="14">
        <v>4</v>
      </c>
      <c r="AL17" s="14">
        <v>4</v>
      </c>
      <c r="AM17" s="14">
        <v>17</v>
      </c>
      <c r="AN17" s="14">
        <v>2</v>
      </c>
      <c r="AO17" t="s" s="16">
        <v>44</v>
      </c>
      <c r="AP17" s="14">
        <v>0</v>
      </c>
      <c r="AQ17" s="14">
        <v>0</v>
      </c>
      <c r="AR17" s="13">
        <v>2</v>
      </c>
      <c r="AS17" s="13">
        <v>2</v>
      </c>
      <c r="AT17" s="13">
        <v>21</v>
      </c>
      <c r="AU17" s="13">
        <v>0</v>
      </c>
      <c r="AV17" s="13">
        <v>20</v>
      </c>
      <c r="AW17" s="13">
        <v>0</v>
      </c>
      <c r="AX17" s="13">
        <v>0</v>
      </c>
      <c r="AY17" s="14">
        <v>10</v>
      </c>
      <c r="AZ17" s="14">
        <v>9</v>
      </c>
      <c r="BA17" s="14">
        <v>242</v>
      </c>
      <c r="BB17" s="14">
        <v>3</v>
      </c>
      <c r="BC17" s="14">
        <v>66</v>
      </c>
      <c r="BD17" s="14">
        <v>0</v>
      </c>
      <c r="BE17" s="14">
        <v>2</v>
      </c>
      <c r="BF17" s="13">
        <v>3</v>
      </c>
      <c r="BG17" s="13">
        <v>3</v>
      </c>
      <c r="BH17" s="13">
        <v>30</v>
      </c>
      <c r="BI17" s="13">
        <v>0</v>
      </c>
      <c r="BJ17" s="13">
        <v>17</v>
      </c>
      <c r="BK17" s="13">
        <v>0</v>
      </c>
      <c r="BL17" s="13">
        <v>0</v>
      </c>
      <c r="BM17" s="14"/>
      <c r="BN17" s="14"/>
      <c r="BO17" s="14"/>
      <c r="BP17" s="14"/>
      <c r="BQ17" s="25"/>
      <c r="BR17" s="14"/>
      <c r="BS17" s="14"/>
      <c r="BT17" s="13"/>
      <c r="BU17" s="13"/>
      <c r="BV17" s="13"/>
      <c r="BW17" s="13"/>
      <c r="BX17" s="13"/>
      <c r="BY17" s="13"/>
      <c r="BZ17" s="18"/>
      <c r="CA17" s="19">
        <f>AD17+AK17+AR17+AY17+BF17+BM17+BT17</f>
        <v>23</v>
      </c>
      <c r="CB17" s="14">
        <f>AE17+AL17+AS17+AZ17+BG17+BN17+BU17</f>
        <v>20</v>
      </c>
      <c r="CC17" s="14">
        <f>AF17+AM17+AT17+BA17+BH17+BO17+BV17</f>
        <v>316</v>
      </c>
      <c r="CD17" s="14">
        <f>AG17+AN17+AU17+BB17+BI17+BP17+BW17</f>
        <v>5</v>
      </c>
      <c r="CE17" s="20">
        <f>CC17/(CB17-CD17)</f>
        <v>21.06666666666667</v>
      </c>
      <c r="CF17" s="25">
        <f>MAX(AH17,AO17,AV17,BC17,BJ17)</f>
        <v>66</v>
      </c>
      <c r="CG17" s="14">
        <f>AI17+AP17+AW17+BD17+BK17+BR17+BY17</f>
        <v>0</v>
      </c>
      <c r="CH17" s="14">
        <f>AJ17+AQ17+AX17+BE17+BL17+BS17+BZ17</f>
        <v>2</v>
      </c>
    </row>
    <row r="18" ht="20" customHeight="1">
      <c r="A18" t="s" s="11">
        <v>45</v>
      </c>
      <c r="B18" s="12"/>
      <c r="C18" s="13"/>
      <c r="D18" s="13"/>
      <c r="E18" s="13"/>
      <c r="F18" s="13"/>
      <c r="G18" s="13"/>
      <c r="H18" s="13"/>
      <c r="I18" s="5"/>
      <c r="J18" s="5"/>
      <c r="K18" s="5"/>
      <c r="L18" s="5"/>
      <c r="M18" s="5"/>
      <c r="N18" s="5"/>
      <c r="O18" s="5"/>
      <c r="P18" s="13"/>
      <c r="Q18" s="13"/>
      <c r="R18" s="13"/>
      <c r="S18" s="13"/>
      <c r="T18" s="13"/>
      <c r="U18" s="13"/>
      <c r="V18" s="13"/>
      <c r="W18" s="5"/>
      <c r="X18" s="5"/>
      <c r="Y18" s="5"/>
      <c r="Z18" s="5"/>
      <c r="AA18" s="5"/>
      <c r="AB18" s="5"/>
      <c r="AC18" s="5"/>
      <c r="AD18" s="13">
        <v>7</v>
      </c>
      <c r="AE18" s="13">
        <v>6</v>
      </c>
      <c r="AF18" s="13">
        <v>151</v>
      </c>
      <c r="AG18" s="13">
        <v>0</v>
      </c>
      <c r="AH18" s="13">
        <v>66</v>
      </c>
      <c r="AI18" s="13">
        <v>0</v>
      </c>
      <c r="AJ18" s="13">
        <v>2</v>
      </c>
      <c r="AK18" s="5">
        <v>4</v>
      </c>
      <c r="AL18" s="5">
        <v>4</v>
      </c>
      <c r="AM18" s="5">
        <v>90</v>
      </c>
      <c r="AN18" s="5">
        <v>0</v>
      </c>
      <c r="AO18" s="5">
        <v>60</v>
      </c>
      <c r="AP18" s="5">
        <v>0</v>
      </c>
      <c r="AQ18" s="5">
        <v>1</v>
      </c>
      <c r="AR18" s="13"/>
      <c r="AS18" s="13"/>
      <c r="AT18" s="13"/>
      <c r="AU18" s="13"/>
      <c r="AV18" s="13"/>
      <c r="AW18" s="13"/>
      <c r="AX18" s="13"/>
      <c r="AY18" s="5"/>
      <c r="AZ18" s="5"/>
      <c r="BA18" s="5"/>
      <c r="BB18" s="5"/>
      <c r="BC18" s="5"/>
      <c r="BD18" s="5"/>
      <c r="BE18" s="5"/>
      <c r="BF18" s="13"/>
      <c r="BG18" s="13"/>
      <c r="BH18" s="13"/>
      <c r="BI18" s="13"/>
      <c r="BJ18" s="13"/>
      <c r="BK18" s="13"/>
      <c r="BL18" s="13"/>
      <c r="BM18" s="5">
        <v>2</v>
      </c>
      <c r="BN18" s="5">
        <v>2</v>
      </c>
      <c r="BO18" s="5">
        <v>54</v>
      </c>
      <c r="BP18" s="5">
        <v>0</v>
      </c>
      <c r="BQ18" s="22">
        <v>45</v>
      </c>
      <c r="BR18" s="5">
        <v>0</v>
      </c>
      <c r="BS18" s="5">
        <v>0</v>
      </c>
      <c r="BT18" s="13"/>
      <c r="BU18" s="13"/>
      <c r="BV18" s="13"/>
      <c r="BW18" s="13"/>
      <c r="BX18" s="13"/>
      <c r="BY18" s="13"/>
      <c r="BZ18" s="18"/>
      <c r="CA18" s="23">
        <f>AD18+AK18+AR18+AY18+BF18+BM18+BT18</f>
        <v>13</v>
      </c>
      <c r="CB18" s="5">
        <f>AE18+AL18+AS18+AZ18+BG18+BN18+BU18</f>
        <v>12</v>
      </c>
      <c r="CC18" s="5">
        <f>AF18+AM18+AT18+BA18+BH18+BO18+BV18</f>
        <v>295</v>
      </c>
      <c r="CD18" s="5">
        <f>AG18+AN18+AU18+BB18+BI18+BP18+BW18</f>
        <v>0</v>
      </c>
      <c r="CE18" s="24">
        <f>CC18/(CB18-CD18)</f>
        <v>24.58333333333333</v>
      </c>
      <c r="CF18" s="22">
        <f>MAX(AH18,AO18,AV18,BC18,BJ18)</f>
        <v>66</v>
      </c>
      <c r="CG18" s="5">
        <f>AI18+AP18+AW18+BD18+BK18+BR18+BY18</f>
        <v>0</v>
      </c>
      <c r="CH18" s="5">
        <f>AJ18+AQ18+AX18+BE18+BL18+BS18+BZ18</f>
        <v>3</v>
      </c>
    </row>
    <row r="19" ht="20" customHeight="1">
      <c r="A19" t="s" s="11">
        <v>46</v>
      </c>
      <c r="B19" s="12"/>
      <c r="C19" s="13"/>
      <c r="D19" s="13"/>
      <c r="E19" s="13"/>
      <c r="F19" s="13"/>
      <c r="G19" s="13"/>
      <c r="H19" s="13"/>
      <c r="I19" s="14"/>
      <c r="J19" s="14"/>
      <c r="K19" s="14"/>
      <c r="L19" s="14"/>
      <c r="M19" s="14"/>
      <c r="N19" s="14"/>
      <c r="O19" s="14"/>
      <c r="P19" s="13"/>
      <c r="Q19" s="13"/>
      <c r="R19" s="13"/>
      <c r="S19" s="13"/>
      <c r="T19" s="13"/>
      <c r="U19" s="13"/>
      <c r="V19" s="13"/>
      <c r="W19" s="14"/>
      <c r="X19" s="14"/>
      <c r="Y19" s="14"/>
      <c r="Z19" s="14"/>
      <c r="AA19" s="14"/>
      <c r="AB19" s="14"/>
      <c r="AC19" s="14"/>
      <c r="AD19" s="13">
        <v>12</v>
      </c>
      <c r="AE19" s="13">
        <v>8</v>
      </c>
      <c r="AF19" s="13">
        <v>133</v>
      </c>
      <c r="AG19" s="13">
        <v>2</v>
      </c>
      <c r="AH19" t="s" s="15">
        <v>47</v>
      </c>
      <c r="AI19" s="13">
        <v>0</v>
      </c>
      <c r="AJ19" s="13">
        <v>1</v>
      </c>
      <c r="AK19" s="14"/>
      <c r="AL19" s="14"/>
      <c r="AM19" s="14"/>
      <c r="AN19" s="14"/>
      <c r="AO19" s="14"/>
      <c r="AP19" s="14"/>
      <c r="AQ19" s="14"/>
      <c r="AR19" s="13">
        <v>1</v>
      </c>
      <c r="AS19" s="13">
        <v>1</v>
      </c>
      <c r="AT19" s="13">
        <v>134</v>
      </c>
      <c r="AU19" s="13">
        <v>0</v>
      </c>
      <c r="AV19" s="13">
        <v>134</v>
      </c>
      <c r="AW19" s="13">
        <v>1</v>
      </c>
      <c r="AX19" s="13">
        <v>0</v>
      </c>
      <c r="AY19" s="14"/>
      <c r="AZ19" s="14"/>
      <c r="BA19" s="14"/>
      <c r="BB19" s="14"/>
      <c r="BC19" s="14"/>
      <c r="BD19" s="14"/>
      <c r="BE19" s="14"/>
      <c r="BF19" s="13"/>
      <c r="BG19" s="13"/>
      <c r="BH19" s="13"/>
      <c r="BI19" s="13"/>
      <c r="BJ19" s="13"/>
      <c r="BK19" s="13"/>
      <c r="BL19" s="13"/>
      <c r="BM19" s="14"/>
      <c r="BN19" s="14"/>
      <c r="BO19" s="14"/>
      <c r="BP19" s="14"/>
      <c r="BQ19" s="25"/>
      <c r="BR19" s="14"/>
      <c r="BS19" s="14"/>
      <c r="BT19" s="13"/>
      <c r="BU19" s="13"/>
      <c r="BV19" s="13"/>
      <c r="BW19" s="13"/>
      <c r="BX19" s="13"/>
      <c r="BY19" s="13"/>
      <c r="BZ19" s="18"/>
      <c r="CA19" s="19">
        <f>AD19+AK19+AR19+AY19+BF19+BM19+BT19</f>
        <v>13</v>
      </c>
      <c r="CB19" s="14">
        <f>AE19+AL19+AS19+AZ19+BG19+BN19+BU19</f>
        <v>9</v>
      </c>
      <c r="CC19" s="14">
        <f>AF19+AM19+AT19+BA19+BH19+BO19+BV19</f>
        <v>267</v>
      </c>
      <c r="CD19" s="14">
        <f>AG19+AN19+AU19+BB19+BI19+BP19+BW19</f>
        <v>2</v>
      </c>
      <c r="CE19" s="20">
        <f>CC19/(CB19-CD19)</f>
        <v>38.14285714285715</v>
      </c>
      <c r="CF19" s="25">
        <f>MAX(AH19,AO19,AV19,BC19,BJ19)</f>
        <v>134</v>
      </c>
      <c r="CG19" s="14">
        <f>AI19+AP19+AW19+BD19+BK19+BR19+BY19</f>
        <v>1</v>
      </c>
      <c r="CH19" s="14">
        <f>AJ19+AQ19+AX19+BE19+BL19+BS19+BZ19</f>
        <v>1</v>
      </c>
    </row>
    <row r="20" ht="20" customHeight="1">
      <c r="A20" t="s" s="11">
        <v>48</v>
      </c>
      <c r="B20" s="12"/>
      <c r="C20" s="13"/>
      <c r="D20" s="13"/>
      <c r="E20" s="13"/>
      <c r="F20" s="13"/>
      <c r="G20" s="13"/>
      <c r="H20" s="13"/>
      <c r="I20" s="5"/>
      <c r="J20" s="5"/>
      <c r="K20" s="5"/>
      <c r="L20" s="5"/>
      <c r="M20" s="5"/>
      <c r="N20" s="5"/>
      <c r="O20" s="5"/>
      <c r="P20" s="13"/>
      <c r="Q20" s="13"/>
      <c r="R20" s="13"/>
      <c r="S20" s="13"/>
      <c r="T20" s="13"/>
      <c r="U20" s="13"/>
      <c r="V20" s="13"/>
      <c r="W20" s="5"/>
      <c r="X20" s="5"/>
      <c r="Y20" s="5"/>
      <c r="Z20" s="5"/>
      <c r="AA20" s="5"/>
      <c r="AB20" s="5"/>
      <c r="AC20" s="5"/>
      <c r="AD20" s="13"/>
      <c r="AE20" s="13"/>
      <c r="AF20" s="13"/>
      <c r="AG20" s="13"/>
      <c r="AH20" s="13"/>
      <c r="AI20" s="13"/>
      <c r="AJ20" s="13"/>
      <c r="AK20" s="5">
        <v>2</v>
      </c>
      <c r="AL20" s="5">
        <v>2</v>
      </c>
      <c r="AM20" s="5">
        <v>3</v>
      </c>
      <c r="AN20" s="5">
        <v>1</v>
      </c>
      <c r="AO20" s="5">
        <v>3</v>
      </c>
      <c r="AP20" s="5">
        <v>0</v>
      </c>
      <c r="AQ20" s="5">
        <v>0</v>
      </c>
      <c r="AR20" s="13">
        <v>9</v>
      </c>
      <c r="AS20" s="13">
        <v>8</v>
      </c>
      <c r="AT20" s="13">
        <v>99</v>
      </c>
      <c r="AU20" s="13">
        <v>0</v>
      </c>
      <c r="AV20" s="13">
        <v>37</v>
      </c>
      <c r="AW20" s="13">
        <v>0</v>
      </c>
      <c r="AX20" s="13">
        <v>0</v>
      </c>
      <c r="AY20" s="5">
        <v>1</v>
      </c>
      <c r="AZ20" s="5">
        <v>1</v>
      </c>
      <c r="BA20" s="5">
        <v>11</v>
      </c>
      <c r="BB20" s="5">
        <v>0</v>
      </c>
      <c r="BC20" s="5">
        <v>11</v>
      </c>
      <c r="BD20" s="5">
        <v>0</v>
      </c>
      <c r="BE20" s="5">
        <v>0</v>
      </c>
      <c r="BF20" s="13"/>
      <c r="BG20" s="13"/>
      <c r="BH20" s="13"/>
      <c r="BI20" s="13"/>
      <c r="BJ20" s="13"/>
      <c r="BK20" s="13"/>
      <c r="BL20" s="13"/>
      <c r="BM20" s="5">
        <v>1</v>
      </c>
      <c r="BN20" s="5">
        <v>1</v>
      </c>
      <c r="BO20" s="5">
        <v>14</v>
      </c>
      <c r="BP20" s="5">
        <v>0</v>
      </c>
      <c r="BQ20" s="22">
        <v>14</v>
      </c>
      <c r="BR20" s="5">
        <v>0</v>
      </c>
      <c r="BS20" s="5">
        <v>0</v>
      </c>
      <c r="BT20" s="13">
        <v>5</v>
      </c>
      <c r="BU20" s="13">
        <v>5</v>
      </c>
      <c r="BV20" s="13">
        <v>134</v>
      </c>
      <c r="BW20" s="13">
        <v>0</v>
      </c>
      <c r="BX20" s="13">
        <v>39</v>
      </c>
      <c r="BY20" s="13">
        <v>0</v>
      </c>
      <c r="BZ20" s="18">
        <v>0</v>
      </c>
      <c r="CA20" s="23">
        <f>AD20+AK20+AR20+AY20+BF20+BM20+BT20</f>
        <v>18</v>
      </c>
      <c r="CB20" s="5">
        <f>AE20+AL20+AS20+AZ20+BG20+BN20+BU20</f>
        <v>17</v>
      </c>
      <c r="CC20" s="5">
        <f>AF20+AM20+AT20+BA20+BH20+BO20+BV20</f>
        <v>261</v>
      </c>
      <c r="CD20" s="5">
        <f>AG20+AN20+AU20+BB20+BI20+BP20+BW20</f>
        <v>1</v>
      </c>
      <c r="CE20" s="24">
        <f>CC20/(CB20-CD20)</f>
        <v>16.3125</v>
      </c>
      <c r="CF20" s="22">
        <v>39</v>
      </c>
      <c r="CG20" s="5">
        <f>AI20+AP20+AW20+BD20+BK20+BR20+BY20</f>
        <v>0</v>
      </c>
      <c r="CH20" s="5">
        <f>AJ20+AQ20+AX20+BE20+BL20+BS20+BZ20</f>
        <v>0</v>
      </c>
    </row>
    <row r="21" ht="20" customHeight="1">
      <c r="A21" t="s" s="11">
        <v>49</v>
      </c>
      <c r="B21" s="12"/>
      <c r="C21" s="13"/>
      <c r="D21" s="13"/>
      <c r="E21" s="13"/>
      <c r="F21" s="13"/>
      <c r="G21" s="13"/>
      <c r="H21" s="13"/>
      <c r="I21" s="14"/>
      <c r="J21" s="14"/>
      <c r="K21" s="14"/>
      <c r="L21" s="14"/>
      <c r="M21" s="14"/>
      <c r="N21" s="14"/>
      <c r="O21" s="14"/>
      <c r="P21" s="13"/>
      <c r="Q21" s="13"/>
      <c r="R21" s="13"/>
      <c r="S21" s="13"/>
      <c r="T21" s="13"/>
      <c r="U21" s="13"/>
      <c r="V21" s="13"/>
      <c r="W21" s="14"/>
      <c r="X21" s="14"/>
      <c r="Y21" s="14"/>
      <c r="Z21" s="14"/>
      <c r="AA21" s="14"/>
      <c r="AB21" s="14"/>
      <c r="AC21" s="14"/>
      <c r="AD21" s="13"/>
      <c r="AE21" s="13"/>
      <c r="AF21" s="13"/>
      <c r="AG21" s="13"/>
      <c r="AH21" s="13"/>
      <c r="AI21" s="13"/>
      <c r="AJ21" s="13"/>
      <c r="AK21" s="14"/>
      <c r="AL21" s="14"/>
      <c r="AM21" s="14"/>
      <c r="AN21" s="14"/>
      <c r="AO21" s="14"/>
      <c r="AP21" s="14"/>
      <c r="AQ21" s="14"/>
      <c r="AR21" s="13"/>
      <c r="AS21" s="13"/>
      <c r="AT21" s="13"/>
      <c r="AU21" s="13"/>
      <c r="AV21" s="13"/>
      <c r="AW21" s="13"/>
      <c r="AX21" s="13"/>
      <c r="AY21" s="14"/>
      <c r="AZ21" s="14"/>
      <c r="BA21" s="14"/>
      <c r="BB21" s="14"/>
      <c r="BC21" s="14"/>
      <c r="BD21" s="14"/>
      <c r="BE21" s="14"/>
      <c r="BF21" s="13">
        <v>2</v>
      </c>
      <c r="BG21" s="13">
        <v>2</v>
      </c>
      <c r="BH21" s="13">
        <v>25</v>
      </c>
      <c r="BI21" s="13">
        <v>0</v>
      </c>
      <c r="BJ21" s="13">
        <v>17</v>
      </c>
      <c r="BK21" s="13">
        <v>0</v>
      </c>
      <c r="BL21" s="13">
        <v>0</v>
      </c>
      <c r="BM21" s="14">
        <v>14</v>
      </c>
      <c r="BN21" s="14">
        <v>12</v>
      </c>
      <c r="BO21" s="14">
        <v>63</v>
      </c>
      <c r="BP21" s="14">
        <v>2</v>
      </c>
      <c r="BQ21" t="s" s="17">
        <v>50</v>
      </c>
      <c r="BR21" s="14">
        <v>0</v>
      </c>
      <c r="BS21" s="14">
        <v>0</v>
      </c>
      <c r="BT21" s="13">
        <v>13</v>
      </c>
      <c r="BU21" s="13">
        <v>12</v>
      </c>
      <c r="BV21" s="13">
        <v>164</v>
      </c>
      <c r="BW21" s="13">
        <v>2</v>
      </c>
      <c r="BX21" s="13">
        <v>39</v>
      </c>
      <c r="BY21" s="13">
        <v>0</v>
      </c>
      <c r="BZ21" s="18">
        <v>0</v>
      </c>
      <c r="CA21" s="19">
        <f>AD21+AK21+AR21+AY21+BF21+BM21+BT21</f>
        <v>29</v>
      </c>
      <c r="CB21" s="14">
        <f>AE21+AL21+AS21+AZ21+BG21+BN21+BU21</f>
        <v>26</v>
      </c>
      <c r="CC21" s="14">
        <f>AF21+AM21+AT21+BA21+BH21+BO21+BV21</f>
        <v>252</v>
      </c>
      <c r="CD21" s="14">
        <f>AG21+AN21+AU21+BB21+BI21+BP21+BW21</f>
        <v>4</v>
      </c>
      <c r="CE21" s="20">
        <f>CC21/(CB21-CD21)</f>
        <v>11.45454545454546</v>
      </c>
      <c r="CF21" s="25">
        <v>39</v>
      </c>
      <c r="CG21" s="14">
        <f>AI21+AP21+AW21+BD21+BK21+BR21+BY21</f>
        <v>0</v>
      </c>
      <c r="CH21" s="14">
        <f>AJ21+AQ21+AX21+BE21+BL21+BS21+BZ21</f>
        <v>0</v>
      </c>
    </row>
    <row r="22" ht="20" customHeight="1">
      <c r="A22" t="s" s="11">
        <v>51</v>
      </c>
      <c r="B22" s="12"/>
      <c r="C22" s="13"/>
      <c r="D22" s="13"/>
      <c r="E22" s="13"/>
      <c r="F22" s="13"/>
      <c r="G22" s="13"/>
      <c r="H22" s="13"/>
      <c r="I22" s="5"/>
      <c r="J22" s="5"/>
      <c r="K22" s="5"/>
      <c r="L22" s="5"/>
      <c r="M22" s="5"/>
      <c r="N22" s="5"/>
      <c r="O22" s="5"/>
      <c r="P22" s="13"/>
      <c r="Q22" s="13"/>
      <c r="R22" s="13"/>
      <c r="S22" s="13"/>
      <c r="T22" s="13"/>
      <c r="U22" s="13"/>
      <c r="V22" s="13"/>
      <c r="W22" s="5"/>
      <c r="X22" s="5"/>
      <c r="Y22" s="5"/>
      <c r="Z22" s="5"/>
      <c r="AA22" s="5"/>
      <c r="AB22" s="5"/>
      <c r="AC22" s="5"/>
      <c r="AD22" s="13">
        <v>9</v>
      </c>
      <c r="AE22" s="13">
        <v>9</v>
      </c>
      <c r="AF22" s="13">
        <v>148</v>
      </c>
      <c r="AG22" s="13">
        <v>2</v>
      </c>
      <c r="AH22" t="s" s="15">
        <v>52</v>
      </c>
      <c r="AI22" s="13">
        <v>0</v>
      </c>
      <c r="AJ22" s="13">
        <v>1</v>
      </c>
      <c r="AK22" s="5">
        <v>5</v>
      </c>
      <c r="AL22" s="5">
        <v>5</v>
      </c>
      <c r="AM22" s="5">
        <v>81</v>
      </c>
      <c r="AN22" s="5">
        <v>0</v>
      </c>
      <c r="AO22" s="5">
        <v>50</v>
      </c>
      <c r="AP22" s="5">
        <v>0</v>
      </c>
      <c r="AQ22" s="5">
        <v>1</v>
      </c>
      <c r="AR22" s="13"/>
      <c r="AS22" s="13"/>
      <c r="AT22" s="13"/>
      <c r="AU22" s="13"/>
      <c r="AV22" s="13"/>
      <c r="AW22" s="13"/>
      <c r="AX22" s="13"/>
      <c r="AY22" s="5"/>
      <c r="AZ22" s="5"/>
      <c r="BA22" s="5"/>
      <c r="BB22" s="5"/>
      <c r="BC22" s="5"/>
      <c r="BD22" s="5"/>
      <c r="BE22" s="5"/>
      <c r="BF22" s="13"/>
      <c r="BG22" s="13"/>
      <c r="BH22" s="13"/>
      <c r="BI22" s="13"/>
      <c r="BJ22" s="13"/>
      <c r="BK22" s="13"/>
      <c r="BL22" s="13"/>
      <c r="BM22" s="5"/>
      <c r="BN22" s="5"/>
      <c r="BO22" s="5"/>
      <c r="BP22" s="5"/>
      <c r="BQ22" s="22"/>
      <c r="BR22" s="5"/>
      <c r="BS22" s="5"/>
      <c r="BT22" s="13"/>
      <c r="BU22" s="13"/>
      <c r="BV22" s="13"/>
      <c r="BW22" s="13"/>
      <c r="BX22" s="13"/>
      <c r="BY22" s="13"/>
      <c r="BZ22" s="18"/>
      <c r="CA22" s="23">
        <f>AD22+AK22+AR22+AY22+BF22+BM22+BT22</f>
        <v>14</v>
      </c>
      <c r="CB22" s="5">
        <f>AE22+AL22+AS22+AZ22+BG22+BN22+BU22</f>
        <v>14</v>
      </c>
      <c r="CC22" s="5">
        <f>AF22+AM22+AT22+BA22+BH22+BO22+BV22</f>
        <v>229</v>
      </c>
      <c r="CD22" s="5">
        <f>AG22+AN22+AU22+BB22+BI22+BP22+BW22</f>
        <v>2</v>
      </c>
      <c r="CE22" s="24">
        <f>CC22/(CB22-CD22)</f>
        <v>19.08333333333333</v>
      </c>
      <c r="CF22" s="22">
        <f>MAX(AH22,AO22,AV22,BC22,BJ22)</f>
        <v>50</v>
      </c>
      <c r="CG22" s="5">
        <f>AI22+AP22+AW22+BD22+BK22+BR22+BY22</f>
        <v>0</v>
      </c>
      <c r="CH22" s="5">
        <f>AJ22+AQ22+AX22+BE22+BL22+BS22+BZ22</f>
        <v>2</v>
      </c>
    </row>
    <row r="23" ht="20" customHeight="1">
      <c r="A23" t="s" s="11">
        <v>53</v>
      </c>
      <c r="B23" s="12"/>
      <c r="C23" s="13"/>
      <c r="D23" s="13"/>
      <c r="E23" s="13"/>
      <c r="F23" s="13"/>
      <c r="G23" s="13"/>
      <c r="H23" s="13"/>
      <c r="I23" s="14"/>
      <c r="J23" s="14"/>
      <c r="K23" s="14"/>
      <c r="L23" s="14"/>
      <c r="M23" s="14"/>
      <c r="N23" s="14"/>
      <c r="O23" s="14"/>
      <c r="P23" s="13"/>
      <c r="Q23" s="13"/>
      <c r="R23" s="13"/>
      <c r="S23" s="13"/>
      <c r="T23" s="13"/>
      <c r="U23" s="13"/>
      <c r="V23" s="13"/>
      <c r="W23" s="14"/>
      <c r="X23" s="14"/>
      <c r="Y23" s="14"/>
      <c r="Z23" s="14"/>
      <c r="AA23" s="14"/>
      <c r="AB23" s="14"/>
      <c r="AC23" s="14"/>
      <c r="AD23" s="13">
        <v>4</v>
      </c>
      <c r="AE23" s="13">
        <v>1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4">
        <v>8</v>
      </c>
      <c r="AL23" s="14">
        <v>7</v>
      </c>
      <c r="AM23" s="14">
        <v>32</v>
      </c>
      <c r="AN23" s="14">
        <v>2</v>
      </c>
      <c r="AO23" s="14">
        <v>10</v>
      </c>
      <c r="AP23" s="14">
        <v>0</v>
      </c>
      <c r="AQ23" s="14">
        <v>0</v>
      </c>
      <c r="AR23" s="13">
        <v>9</v>
      </c>
      <c r="AS23" s="13">
        <v>5</v>
      </c>
      <c r="AT23" s="13">
        <v>15</v>
      </c>
      <c r="AU23" s="13">
        <v>1</v>
      </c>
      <c r="AV23" s="13">
        <v>6</v>
      </c>
      <c r="AW23" s="13">
        <v>0</v>
      </c>
      <c r="AX23" s="13">
        <v>0</v>
      </c>
      <c r="AY23" s="14">
        <v>7</v>
      </c>
      <c r="AZ23" s="14">
        <v>5</v>
      </c>
      <c r="BA23" s="14">
        <v>76</v>
      </c>
      <c r="BB23" s="14">
        <v>0</v>
      </c>
      <c r="BC23" s="14">
        <v>50</v>
      </c>
      <c r="BD23" s="14">
        <v>0</v>
      </c>
      <c r="BE23" s="14">
        <v>1</v>
      </c>
      <c r="BF23" s="13">
        <v>9</v>
      </c>
      <c r="BG23" s="13">
        <v>5</v>
      </c>
      <c r="BH23" s="13">
        <v>48</v>
      </c>
      <c r="BI23" s="13">
        <v>1</v>
      </c>
      <c r="BJ23" s="13">
        <v>21</v>
      </c>
      <c r="BK23" s="13">
        <v>0</v>
      </c>
      <c r="BL23" s="13">
        <v>0</v>
      </c>
      <c r="BM23" s="14"/>
      <c r="BN23" s="14"/>
      <c r="BO23" s="14"/>
      <c r="BP23" s="14"/>
      <c r="BQ23" s="25"/>
      <c r="BR23" s="14"/>
      <c r="BS23" s="14"/>
      <c r="BT23" s="13">
        <v>4</v>
      </c>
      <c r="BU23" s="13">
        <v>3</v>
      </c>
      <c r="BV23" s="13">
        <v>49</v>
      </c>
      <c r="BW23" s="13">
        <v>0</v>
      </c>
      <c r="BX23" s="13">
        <v>36</v>
      </c>
      <c r="BY23" s="13">
        <v>0</v>
      </c>
      <c r="BZ23" s="18">
        <v>0</v>
      </c>
      <c r="CA23" s="19">
        <f>AD23+AK23+AR23+AY23+BF23+BM23+BT23</f>
        <v>41</v>
      </c>
      <c r="CB23" s="14">
        <f>AE23+AL23+AS23+AZ23+BG23+BN23+BU23</f>
        <v>26</v>
      </c>
      <c r="CC23" s="14">
        <f>AF23+AM23+AT23+BA23+BH23+BO23+BV23</f>
        <v>220</v>
      </c>
      <c r="CD23" s="14">
        <f>AG23+AN23+AU23+BB23+BI23+BP23+BW23</f>
        <v>4</v>
      </c>
      <c r="CE23" s="20">
        <f>CC23/(CB23-CD23)</f>
        <v>10</v>
      </c>
      <c r="CF23" s="25">
        <f>MAX(AH23,AO23,AV23,BC23,BJ23)</f>
        <v>50</v>
      </c>
      <c r="CG23" s="14">
        <f>AI23+AP23+AW23+BD23+BK23+BR23+BY23</f>
        <v>0</v>
      </c>
      <c r="CH23" s="14">
        <f>AJ23+AQ23+AX23+BE23+BL23+BS23+BZ23</f>
        <v>1</v>
      </c>
    </row>
    <row r="24" ht="20" customHeight="1">
      <c r="A24" t="s" s="11">
        <v>54</v>
      </c>
      <c r="B24" s="12"/>
      <c r="C24" s="13"/>
      <c r="D24" s="13"/>
      <c r="E24" s="13"/>
      <c r="F24" s="13"/>
      <c r="G24" s="13"/>
      <c r="H24" s="13"/>
      <c r="I24" s="5"/>
      <c r="J24" s="5"/>
      <c r="K24" s="5"/>
      <c r="L24" s="5"/>
      <c r="M24" s="5"/>
      <c r="N24" s="5"/>
      <c r="O24" s="5"/>
      <c r="P24" s="13"/>
      <c r="Q24" s="13"/>
      <c r="R24" s="13"/>
      <c r="S24" s="13"/>
      <c r="T24" s="13"/>
      <c r="U24" s="13"/>
      <c r="V24" s="13"/>
      <c r="W24" s="5"/>
      <c r="X24" s="5"/>
      <c r="Y24" s="5"/>
      <c r="Z24" s="5"/>
      <c r="AA24" s="5"/>
      <c r="AB24" s="5"/>
      <c r="AC24" s="5"/>
      <c r="AD24" s="13"/>
      <c r="AE24" s="13"/>
      <c r="AF24" s="13"/>
      <c r="AG24" s="13"/>
      <c r="AH24" s="13"/>
      <c r="AI24" s="13"/>
      <c r="AJ24" s="13"/>
      <c r="AK24" s="5"/>
      <c r="AL24" s="5"/>
      <c r="AM24" s="5"/>
      <c r="AN24" s="5"/>
      <c r="AO24" s="5"/>
      <c r="AP24" s="5"/>
      <c r="AQ24" s="5"/>
      <c r="AR24" s="13">
        <v>10</v>
      </c>
      <c r="AS24" s="13">
        <v>10</v>
      </c>
      <c r="AT24" s="13">
        <v>207</v>
      </c>
      <c r="AU24" s="13">
        <v>2</v>
      </c>
      <c r="AV24" s="13">
        <v>36</v>
      </c>
      <c r="AW24" s="13">
        <v>0</v>
      </c>
      <c r="AX24" s="13">
        <v>0</v>
      </c>
      <c r="AY24" s="5"/>
      <c r="AZ24" s="5"/>
      <c r="BA24" s="5"/>
      <c r="BB24" s="5"/>
      <c r="BC24" s="5"/>
      <c r="BD24" s="5"/>
      <c r="BE24" s="5"/>
      <c r="BF24" s="13"/>
      <c r="BG24" s="13"/>
      <c r="BH24" s="13"/>
      <c r="BI24" s="13"/>
      <c r="BJ24" s="13"/>
      <c r="BK24" s="13"/>
      <c r="BL24" s="13"/>
      <c r="BM24" s="5"/>
      <c r="BN24" s="5"/>
      <c r="BO24" s="5"/>
      <c r="BP24" s="5"/>
      <c r="BQ24" s="22"/>
      <c r="BR24" s="5"/>
      <c r="BS24" s="5"/>
      <c r="BT24" s="13"/>
      <c r="BU24" s="13"/>
      <c r="BV24" s="13"/>
      <c r="BW24" s="13"/>
      <c r="BX24" s="13"/>
      <c r="BY24" s="13"/>
      <c r="BZ24" s="18"/>
      <c r="CA24" s="23">
        <f>AD24+AK24+AR24+AY24+BF24+BM24+BT24</f>
        <v>10</v>
      </c>
      <c r="CB24" s="5">
        <f>AE24+AL24+AS24+AZ24+BG24+BN24+BU24</f>
        <v>10</v>
      </c>
      <c r="CC24" s="5">
        <f>AF24+AM24+AT24+BA24+BH24+BO24+BV24</f>
        <v>207</v>
      </c>
      <c r="CD24" s="5">
        <f>AG24+AN24+AU24+BB24+BI24+BP24+BW24</f>
        <v>2</v>
      </c>
      <c r="CE24" s="24">
        <f>CC24/(CB24-CD24)</f>
        <v>25.875</v>
      </c>
      <c r="CF24" s="22">
        <f>MAX(AH24,AO24,AV24,BC24,BJ24)</f>
        <v>36</v>
      </c>
      <c r="CG24" s="5">
        <f>AI24+AP24+AW24+BD24+BK24+BR24+BY24</f>
        <v>0</v>
      </c>
      <c r="CH24" s="5">
        <f>AJ24+AQ24+AX24+BE24+BL24+BS24+BZ24</f>
        <v>0</v>
      </c>
    </row>
    <row r="25" ht="20" customHeight="1">
      <c r="A25" t="s" s="11">
        <v>55</v>
      </c>
      <c r="B25" s="12"/>
      <c r="C25" s="13"/>
      <c r="D25" s="13"/>
      <c r="E25" s="13"/>
      <c r="F25" s="13"/>
      <c r="G25" s="13"/>
      <c r="H25" s="13"/>
      <c r="I25" s="14"/>
      <c r="J25" s="14"/>
      <c r="K25" s="14"/>
      <c r="L25" s="14"/>
      <c r="M25" s="14"/>
      <c r="N25" s="14"/>
      <c r="O25" s="14"/>
      <c r="P25" s="13"/>
      <c r="Q25" s="13"/>
      <c r="R25" s="13"/>
      <c r="S25" s="13"/>
      <c r="T25" s="13"/>
      <c r="U25" s="13"/>
      <c r="V25" s="13"/>
      <c r="W25" s="14"/>
      <c r="X25" s="14"/>
      <c r="Y25" s="14"/>
      <c r="Z25" s="14"/>
      <c r="AA25" s="14"/>
      <c r="AB25" s="14"/>
      <c r="AC25" s="14"/>
      <c r="AD25" s="13">
        <v>2</v>
      </c>
      <c r="AE25" s="13">
        <v>2</v>
      </c>
      <c r="AF25" s="13">
        <v>9</v>
      </c>
      <c r="AG25" s="13">
        <v>1</v>
      </c>
      <c r="AH25" s="13">
        <v>5</v>
      </c>
      <c r="AI25" s="13">
        <v>0</v>
      </c>
      <c r="AJ25" s="13">
        <v>0</v>
      </c>
      <c r="AK25" s="14">
        <v>3</v>
      </c>
      <c r="AL25" s="14">
        <v>3</v>
      </c>
      <c r="AM25" s="14">
        <v>27</v>
      </c>
      <c r="AN25" s="14">
        <v>1</v>
      </c>
      <c r="AO25" t="s" s="16">
        <v>56</v>
      </c>
      <c r="AP25" s="14">
        <v>0</v>
      </c>
      <c r="AQ25" s="14">
        <v>0</v>
      </c>
      <c r="AR25" s="13">
        <v>13</v>
      </c>
      <c r="AS25" s="13">
        <v>8</v>
      </c>
      <c r="AT25" s="13">
        <v>77</v>
      </c>
      <c r="AU25" s="13">
        <v>2</v>
      </c>
      <c r="AV25" s="13">
        <v>31</v>
      </c>
      <c r="AW25" s="13">
        <v>0</v>
      </c>
      <c r="AX25" s="13">
        <v>0</v>
      </c>
      <c r="AY25" s="14">
        <v>6</v>
      </c>
      <c r="AZ25" s="14">
        <v>2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3">
        <v>5</v>
      </c>
      <c r="BG25" s="13">
        <v>2</v>
      </c>
      <c r="BH25" s="13">
        <v>16</v>
      </c>
      <c r="BI25" s="13">
        <v>0</v>
      </c>
      <c r="BJ25" s="13">
        <v>16</v>
      </c>
      <c r="BK25" s="13">
        <v>0</v>
      </c>
      <c r="BL25" s="13">
        <v>0</v>
      </c>
      <c r="BM25" s="14">
        <v>4</v>
      </c>
      <c r="BN25" s="14">
        <v>4</v>
      </c>
      <c r="BO25" s="14">
        <v>68</v>
      </c>
      <c r="BP25" s="14">
        <v>0</v>
      </c>
      <c r="BQ25" s="25">
        <v>44</v>
      </c>
      <c r="BR25" s="14">
        <v>0</v>
      </c>
      <c r="BS25" s="14">
        <v>0</v>
      </c>
      <c r="BT25" s="13">
        <v>2</v>
      </c>
      <c r="BU25" s="13">
        <v>2</v>
      </c>
      <c r="BV25" s="13">
        <v>10</v>
      </c>
      <c r="BW25" s="13">
        <v>0</v>
      </c>
      <c r="BX25" s="13">
        <v>9</v>
      </c>
      <c r="BY25" s="13">
        <v>0</v>
      </c>
      <c r="BZ25" s="18">
        <v>0</v>
      </c>
      <c r="CA25" s="19">
        <f>AD25+AK25+AR25+AY25+BF25+BM25+BT25</f>
        <v>35</v>
      </c>
      <c r="CB25" s="14">
        <f>AE25+AL25+AS25+AZ25+BG25+BN25+BU25</f>
        <v>23</v>
      </c>
      <c r="CC25" s="14">
        <f>AF25+AM25+AT25+BA25+BH25+BO25+BV25</f>
        <v>207</v>
      </c>
      <c r="CD25" s="14">
        <f>AG25+AN25+AU25+BB25+BI25+BP25+BW25</f>
        <v>4</v>
      </c>
      <c r="CE25" s="20">
        <f>CC25/(CB25-CD25)</f>
        <v>10.89473684210526</v>
      </c>
      <c r="CF25" s="25">
        <v>44</v>
      </c>
      <c r="CG25" s="14">
        <f>AI25+AP25+AW25+BD25+BK25+BR25+BY25</f>
        <v>0</v>
      </c>
      <c r="CH25" s="14">
        <f>AJ25+AQ25+AX25+BE25+BL25+BS25+BZ25</f>
        <v>0</v>
      </c>
    </row>
    <row r="26" ht="20" customHeight="1">
      <c r="A26" t="s" s="11">
        <v>57</v>
      </c>
      <c r="B26" s="12"/>
      <c r="C26" s="13"/>
      <c r="D26" s="13"/>
      <c r="E26" s="13"/>
      <c r="F26" s="13"/>
      <c r="G26" s="13"/>
      <c r="H26" s="13"/>
      <c r="I26" s="5"/>
      <c r="J26" s="5"/>
      <c r="K26" s="5"/>
      <c r="L26" s="5"/>
      <c r="M26" s="5"/>
      <c r="N26" s="5"/>
      <c r="O26" s="5"/>
      <c r="P26" s="13"/>
      <c r="Q26" s="13"/>
      <c r="R26" s="13"/>
      <c r="S26" s="13"/>
      <c r="T26" s="13"/>
      <c r="U26" s="13"/>
      <c r="V26" s="13"/>
      <c r="W26" s="5"/>
      <c r="X26" s="5"/>
      <c r="Y26" s="5"/>
      <c r="Z26" s="5"/>
      <c r="AA26" s="5"/>
      <c r="AB26" s="5"/>
      <c r="AC26" s="5"/>
      <c r="AD26" s="13"/>
      <c r="AE26" s="13"/>
      <c r="AF26" s="13"/>
      <c r="AG26" s="13"/>
      <c r="AH26" s="13"/>
      <c r="AI26" s="13"/>
      <c r="AJ26" s="13"/>
      <c r="AK26" s="5"/>
      <c r="AL26" s="5"/>
      <c r="AM26" s="5"/>
      <c r="AN26" s="5"/>
      <c r="AO26" s="5"/>
      <c r="AP26" s="5"/>
      <c r="AQ26" s="5"/>
      <c r="AR26" s="13"/>
      <c r="AS26" s="13"/>
      <c r="AT26" s="13"/>
      <c r="AU26" s="13"/>
      <c r="AV26" s="13"/>
      <c r="AW26" s="13"/>
      <c r="AX26" s="13"/>
      <c r="AY26" s="5"/>
      <c r="AZ26" s="5"/>
      <c r="BA26" s="5"/>
      <c r="BB26" s="5"/>
      <c r="BC26" s="5"/>
      <c r="BD26" s="5"/>
      <c r="BE26" s="5"/>
      <c r="BF26" s="13">
        <v>7</v>
      </c>
      <c r="BG26" s="13">
        <v>7</v>
      </c>
      <c r="BH26" s="13">
        <v>122</v>
      </c>
      <c r="BI26" s="13">
        <v>2</v>
      </c>
      <c r="BJ26" s="13">
        <v>46</v>
      </c>
      <c r="BK26" s="13">
        <v>0</v>
      </c>
      <c r="BL26" s="13">
        <v>0</v>
      </c>
      <c r="BM26" s="5">
        <v>1</v>
      </c>
      <c r="BN26" s="5">
        <v>1</v>
      </c>
      <c r="BO26" s="5">
        <v>18</v>
      </c>
      <c r="BP26" s="5">
        <v>0</v>
      </c>
      <c r="BQ26" s="22">
        <v>18</v>
      </c>
      <c r="BR26" s="5">
        <v>0</v>
      </c>
      <c r="BS26" s="5">
        <v>0</v>
      </c>
      <c r="BT26" s="13">
        <v>5</v>
      </c>
      <c r="BU26" s="13">
        <v>5</v>
      </c>
      <c r="BV26" s="13">
        <v>58</v>
      </c>
      <c r="BW26" s="13">
        <v>0</v>
      </c>
      <c r="BX26" s="13">
        <v>27</v>
      </c>
      <c r="BY26" s="13">
        <v>0</v>
      </c>
      <c r="BZ26" s="18">
        <v>0</v>
      </c>
      <c r="CA26" s="23">
        <f>AD26+AK26+AR26+AY26+BF26+BM26+BT26</f>
        <v>13</v>
      </c>
      <c r="CB26" s="5">
        <f>AE26+AL26+AS26+AZ26+BG26+BN26+BU26</f>
        <v>13</v>
      </c>
      <c r="CC26" s="5">
        <f>AF26+AM26+AT26+BA26+BH26+BO26+BV26</f>
        <v>198</v>
      </c>
      <c r="CD26" s="5">
        <f>AG26+AN26+AU26+BB26+BI26+BP26+BW26</f>
        <v>2</v>
      </c>
      <c r="CE26" s="24">
        <f>CC26/(CB26-CD26)</f>
        <v>18</v>
      </c>
      <c r="CF26" s="22">
        <f>MAX(AH26,AO26,AV26,BC26,BJ26)</f>
        <v>46</v>
      </c>
      <c r="CG26" s="5">
        <f>AI26+AP26+AW26+BD26+BK26+BR26+BY26</f>
        <v>0</v>
      </c>
      <c r="CH26" s="5">
        <f>AJ26+AQ26+AX26+BE26+BL26+BS26+BZ26</f>
        <v>0</v>
      </c>
    </row>
    <row r="27" ht="20" customHeight="1">
      <c r="A27" t="s" s="11">
        <v>58</v>
      </c>
      <c r="B27" s="12"/>
      <c r="C27" s="13"/>
      <c r="D27" s="13"/>
      <c r="E27" s="13"/>
      <c r="F27" s="13"/>
      <c r="G27" s="13"/>
      <c r="H27" s="13"/>
      <c r="I27" s="14"/>
      <c r="J27" s="14"/>
      <c r="K27" s="14"/>
      <c r="L27" s="14"/>
      <c r="M27" s="14"/>
      <c r="N27" s="14"/>
      <c r="O27" s="14"/>
      <c r="P27" s="13"/>
      <c r="Q27" s="13"/>
      <c r="R27" s="13"/>
      <c r="S27" s="13"/>
      <c r="T27" s="13"/>
      <c r="U27" s="13"/>
      <c r="V27" s="13"/>
      <c r="W27" s="14"/>
      <c r="X27" s="14"/>
      <c r="Y27" s="14"/>
      <c r="Z27" s="14"/>
      <c r="AA27" s="14"/>
      <c r="AB27" s="14"/>
      <c r="AC27" s="14"/>
      <c r="AD27" s="13">
        <v>1</v>
      </c>
      <c r="AE27" s="13">
        <v>1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4"/>
      <c r="AL27" s="14"/>
      <c r="AM27" s="14"/>
      <c r="AN27" s="14"/>
      <c r="AO27" s="14"/>
      <c r="AP27" s="14"/>
      <c r="AQ27" s="14"/>
      <c r="AR27" s="13">
        <v>3</v>
      </c>
      <c r="AS27" s="13">
        <v>1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4"/>
      <c r="AZ27" s="14"/>
      <c r="BA27" s="14"/>
      <c r="BB27" s="14"/>
      <c r="BC27" s="14"/>
      <c r="BD27" s="14"/>
      <c r="BE27" s="14"/>
      <c r="BF27" s="13">
        <v>1</v>
      </c>
      <c r="BG27" s="13">
        <v>1</v>
      </c>
      <c r="BH27" s="13">
        <v>22</v>
      </c>
      <c r="BI27" s="13">
        <v>0</v>
      </c>
      <c r="BJ27" s="13">
        <v>22</v>
      </c>
      <c r="BK27" s="13">
        <v>0</v>
      </c>
      <c r="BL27" s="13">
        <v>0</v>
      </c>
      <c r="BM27" s="14">
        <v>12</v>
      </c>
      <c r="BN27" s="14">
        <v>11</v>
      </c>
      <c r="BO27" s="14">
        <v>63</v>
      </c>
      <c r="BP27" s="14">
        <v>0</v>
      </c>
      <c r="BQ27" s="25">
        <v>19</v>
      </c>
      <c r="BR27" s="14">
        <v>0</v>
      </c>
      <c r="BS27" s="14">
        <v>0</v>
      </c>
      <c r="BT27" s="13">
        <v>8</v>
      </c>
      <c r="BU27" s="13">
        <v>8</v>
      </c>
      <c r="BV27" s="13">
        <v>90</v>
      </c>
      <c r="BW27" s="13">
        <v>1</v>
      </c>
      <c r="BX27" s="13">
        <v>67</v>
      </c>
      <c r="BY27" s="13">
        <v>0</v>
      </c>
      <c r="BZ27" s="18">
        <v>1</v>
      </c>
      <c r="CA27" s="19">
        <f>AD27+AK27+AR27+AY27+BF27+BM27+BT27</f>
        <v>25</v>
      </c>
      <c r="CB27" s="14">
        <f>AE27+AL27+AS27+AZ27+BG27+BN27+BU27</f>
        <v>22</v>
      </c>
      <c r="CC27" s="14">
        <f>AF27+AM27+AT27+BA27+BH27+BO27+BV27</f>
        <v>175</v>
      </c>
      <c r="CD27" s="14">
        <f>AG27+AN27+AU27+BB27+BI27+BP27+BW27</f>
        <v>1</v>
      </c>
      <c r="CE27" s="20">
        <f>CC27/(CB27-CD27)</f>
        <v>8.333333333333334</v>
      </c>
      <c r="CF27" s="25">
        <v>67</v>
      </c>
      <c r="CG27" s="14">
        <f>AI27+AP27+AW27+BD27+BK27+BR27+BY27</f>
        <v>0</v>
      </c>
      <c r="CH27" s="14">
        <f>AJ27+AQ27+AX27+BE27+BL27+BS27+BZ27</f>
        <v>1</v>
      </c>
    </row>
    <row r="28" ht="20" customHeight="1">
      <c r="A28" t="s" s="11">
        <v>59</v>
      </c>
      <c r="B28" s="12"/>
      <c r="C28" s="13"/>
      <c r="D28" s="13"/>
      <c r="E28" s="13"/>
      <c r="F28" s="13"/>
      <c r="G28" s="13"/>
      <c r="H28" s="13"/>
      <c r="I28" s="5"/>
      <c r="J28" s="5"/>
      <c r="K28" s="5"/>
      <c r="L28" s="5"/>
      <c r="M28" s="5"/>
      <c r="N28" s="5"/>
      <c r="O28" s="5"/>
      <c r="P28" s="13"/>
      <c r="Q28" s="13"/>
      <c r="R28" s="13"/>
      <c r="S28" s="13"/>
      <c r="T28" s="13"/>
      <c r="U28" s="13"/>
      <c r="V28" s="13"/>
      <c r="W28" s="5"/>
      <c r="X28" s="5"/>
      <c r="Y28" s="5"/>
      <c r="Z28" s="5"/>
      <c r="AA28" s="5"/>
      <c r="AB28" s="5"/>
      <c r="AC28" s="5"/>
      <c r="AD28" s="13"/>
      <c r="AE28" s="13"/>
      <c r="AF28" s="13"/>
      <c r="AG28" s="13"/>
      <c r="AH28" s="13"/>
      <c r="AI28" s="13"/>
      <c r="AJ28" s="13"/>
      <c r="AK28" s="5">
        <v>3</v>
      </c>
      <c r="AL28" s="5">
        <v>3</v>
      </c>
      <c r="AM28" s="5">
        <v>16</v>
      </c>
      <c r="AN28" s="5">
        <v>1</v>
      </c>
      <c r="AO28" t="s" s="21">
        <v>60</v>
      </c>
      <c r="AP28" s="5">
        <v>0</v>
      </c>
      <c r="AQ28" s="5">
        <v>0</v>
      </c>
      <c r="AR28" s="13">
        <v>13</v>
      </c>
      <c r="AS28" s="13">
        <v>9</v>
      </c>
      <c r="AT28" s="13">
        <v>68</v>
      </c>
      <c r="AU28" s="13">
        <v>2</v>
      </c>
      <c r="AV28" t="s" s="15">
        <v>61</v>
      </c>
      <c r="AW28" s="13">
        <v>0</v>
      </c>
      <c r="AX28" s="13">
        <v>0</v>
      </c>
      <c r="AY28" s="5">
        <v>3</v>
      </c>
      <c r="AZ28" s="5">
        <v>2</v>
      </c>
      <c r="BA28" s="5">
        <v>54</v>
      </c>
      <c r="BB28" s="5">
        <v>0</v>
      </c>
      <c r="BC28" s="5">
        <v>36</v>
      </c>
      <c r="BD28" s="5">
        <v>0</v>
      </c>
      <c r="BE28" s="5">
        <v>0</v>
      </c>
      <c r="BF28" s="13">
        <v>2</v>
      </c>
      <c r="BG28" s="13">
        <v>2</v>
      </c>
      <c r="BH28" s="13">
        <v>30</v>
      </c>
      <c r="BI28" s="13">
        <v>0</v>
      </c>
      <c r="BJ28" s="13">
        <v>20</v>
      </c>
      <c r="BK28" s="13">
        <v>0</v>
      </c>
      <c r="BL28" s="13">
        <v>0</v>
      </c>
      <c r="BM28" s="5">
        <v>1</v>
      </c>
      <c r="BN28" s="5">
        <v>1</v>
      </c>
      <c r="BO28" s="5">
        <v>4</v>
      </c>
      <c r="BP28" s="5">
        <v>0</v>
      </c>
      <c r="BQ28" s="22">
        <v>4</v>
      </c>
      <c r="BR28" s="5">
        <v>0</v>
      </c>
      <c r="BS28" s="5">
        <v>0</v>
      </c>
      <c r="BT28" s="13">
        <v>1</v>
      </c>
      <c r="BU28" s="13">
        <v>0</v>
      </c>
      <c r="BV28" s="13">
        <v>0</v>
      </c>
      <c r="BW28" s="13">
        <v>0</v>
      </c>
      <c r="BX28" s="13">
        <v>0</v>
      </c>
      <c r="BY28" s="13">
        <v>0</v>
      </c>
      <c r="BZ28" s="18">
        <v>0</v>
      </c>
      <c r="CA28" s="23">
        <f>AD28+AK28+AR28+AY28+BF28+BM28+BT28</f>
        <v>23</v>
      </c>
      <c r="CB28" s="5">
        <f>AE28+AL28+AS28+AZ28+BG28+BN28+BU28</f>
        <v>17</v>
      </c>
      <c r="CC28" s="5">
        <f>AF28+AM28+AT28+BA28+BH28+BO28+BV28</f>
        <v>172</v>
      </c>
      <c r="CD28" s="5">
        <f>AG28+AN28+AU28+BB28+BI28+BP28+BW28</f>
        <v>3</v>
      </c>
      <c r="CE28" s="24">
        <f>CC28/(CB28-CD28)</f>
        <v>12.28571428571429</v>
      </c>
      <c r="CF28" s="22">
        <f>MAX(AH28,AO28,AV28,BC28,BJ28)</f>
        <v>36</v>
      </c>
      <c r="CG28" s="5">
        <f>AI28+AP28+AW28+BD28+BK28+BR28+BY28</f>
        <v>0</v>
      </c>
      <c r="CH28" s="5">
        <f>AJ28+AQ28+AX28+BE28+BL28+BS28+BZ28</f>
        <v>0</v>
      </c>
    </row>
    <row r="29" ht="20" customHeight="1">
      <c r="A29" t="s" s="11">
        <v>62</v>
      </c>
      <c r="B29" s="12"/>
      <c r="C29" s="13"/>
      <c r="D29" s="13"/>
      <c r="E29" s="13"/>
      <c r="F29" s="13"/>
      <c r="G29" s="13"/>
      <c r="H29" s="13"/>
      <c r="I29" s="14"/>
      <c r="J29" s="14"/>
      <c r="K29" s="14"/>
      <c r="L29" s="14"/>
      <c r="M29" s="14"/>
      <c r="N29" s="14"/>
      <c r="O29" s="14"/>
      <c r="P29" s="13"/>
      <c r="Q29" s="13"/>
      <c r="R29" s="13"/>
      <c r="S29" s="13"/>
      <c r="T29" s="13"/>
      <c r="U29" s="13"/>
      <c r="V29" s="13"/>
      <c r="W29" s="14"/>
      <c r="X29" s="14"/>
      <c r="Y29" s="14"/>
      <c r="Z29" s="14"/>
      <c r="AA29" s="14"/>
      <c r="AB29" s="14"/>
      <c r="AC29" s="14"/>
      <c r="AD29" s="13"/>
      <c r="AE29" s="13"/>
      <c r="AF29" s="13"/>
      <c r="AG29" s="13"/>
      <c r="AH29" s="13"/>
      <c r="AI29" s="13"/>
      <c r="AJ29" s="13"/>
      <c r="AK29" s="14"/>
      <c r="AL29" s="14"/>
      <c r="AM29" s="14"/>
      <c r="AN29" s="14"/>
      <c r="AO29" s="14"/>
      <c r="AP29" s="14"/>
      <c r="AQ29" s="14"/>
      <c r="AR29" s="13"/>
      <c r="AS29" s="13"/>
      <c r="AT29" s="13"/>
      <c r="AU29" s="13"/>
      <c r="AV29" s="13"/>
      <c r="AW29" s="13"/>
      <c r="AX29" s="13"/>
      <c r="AY29" s="14">
        <v>2</v>
      </c>
      <c r="AZ29" s="14">
        <v>2</v>
      </c>
      <c r="BA29" s="14">
        <v>21</v>
      </c>
      <c r="BB29" s="14">
        <v>0</v>
      </c>
      <c r="BC29" s="14">
        <v>17</v>
      </c>
      <c r="BD29" s="14">
        <v>0</v>
      </c>
      <c r="BE29" s="14">
        <v>0</v>
      </c>
      <c r="BF29" s="13">
        <v>9</v>
      </c>
      <c r="BG29" s="13">
        <v>9</v>
      </c>
      <c r="BH29" s="13">
        <v>150</v>
      </c>
      <c r="BI29" s="13">
        <v>0</v>
      </c>
      <c r="BJ29" s="13">
        <v>53</v>
      </c>
      <c r="BK29" s="13">
        <v>0</v>
      </c>
      <c r="BL29" s="13">
        <v>1</v>
      </c>
      <c r="BM29" s="14"/>
      <c r="BN29" s="14"/>
      <c r="BO29" s="14"/>
      <c r="BP29" s="14"/>
      <c r="BQ29" s="25"/>
      <c r="BR29" s="14"/>
      <c r="BS29" s="14"/>
      <c r="BT29" s="13"/>
      <c r="BU29" s="13"/>
      <c r="BV29" s="13"/>
      <c r="BW29" s="13"/>
      <c r="BX29" s="13"/>
      <c r="BY29" s="13"/>
      <c r="BZ29" s="18"/>
      <c r="CA29" s="19">
        <f>AD29+AK29+AR29+AY29+BF29+BM29+BT29</f>
        <v>11</v>
      </c>
      <c r="CB29" s="14">
        <f>AE29+AL29+AS29+AZ29+BG29+BN29+BU29</f>
        <v>11</v>
      </c>
      <c r="CC29" s="14">
        <f>AF29+AM29+AT29+BA29+BH29+BO29+BV29</f>
        <v>171</v>
      </c>
      <c r="CD29" s="14">
        <f>AG29+AN29+AU29+BB29+BI29+BP29+BW29</f>
        <v>0</v>
      </c>
      <c r="CE29" s="20">
        <f>CC29/(CB29-CD29)</f>
        <v>15.54545454545454</v>
      </c>
      <c r="CF29" s="25">
        <f>MAX(AH29,AO29,AV29,BC29,BJ29)</f>
        <v>53</v>
      </c>
      <c r="CG29" s="14">
        <f>AI29+AP29+AW29+BD29+BK29+BR29+BY29</f>
        <v>0</v>
      </c>
      <c r="CH29" s="14">
        <f>AJ29+AQ29+AX29+BE29+BL29+BS29+BZ29</f>
        <v>1</v>
      </c>
    </row>
    <row r="30" ht="20" customHeight="1">
      <c r="A30" t="s" s="11">
        <v>63</v>
      </c>
      <c r="B30" s="12"/>
      <c r="C30" s="13"/>
      <c r="D30" s="13"/>
      <c r="E30" s="13"/>
      <c r="F30" s="13"/>
      <c r="G30" s="13"/>
      <c r="H30" s="13"/>
      <c r="I30" s="5"/>
      <c r="J30" s="5"/>
      <c r="K30" s="5"/>
      <c r="L30" s="5"/>
      <c r="M30" s="5"/>
      <c r="N30" s="5"/>
      <c r="O30" s="5"/>
      <c r="P30" s="13"/>
      <c r="Q30" s="13"/>
      <c r="R30" s="13"/>
      <c r="S30" s="13"/>
      <c r="T30" s="13"/>
      <c r="U30" s="13"/>
      <c r="V30" s="13"/>
      <c r="W30" s="5"/>
      <c r="X30" s="5"/>
      <c r="Y30" s="5"/>
      <c r="Z30" s="5"/>
      <c r="AA30" s="5"/>
      <c r="AB30" s="5"/>
      <c r="AC30" s="5"/>
      <c r="AD30" s="13">
        <v>1</v>
      </c>
      <c r="AE30" s="13">
        <v>1</v>
      </c>
      <c r="AF30" s="13">
        <v>7</v>
      </c>
      <c r="AG30" s="13">
        <v>1</v>
      </c>
      <c r="AH30" t="s" s="15">
        <v>64</v>
      </c>
      <c r="AI30" s="13">
        <v>0</v>
      </c>
      <c r="AJ30" s="13">
        <v>0</v>
      </c>
      <c r="AK30" s="5"/>
      <c r="AL30" s="5"/>
      <c r="AM30" s="5"/>
      <c r="AN30" s="5"/>
      <c r="AO30" s="5"/>
      <c r="AP30" s="5"/>
      <c r="AQ30" s="5"/>
      <c r="AR30" s="13">
        <v>5</v>
      </c>
      <c r="AS30" s="13">
        <v>3</v>
      </c>
      <c r="AT30" s="13">
        <v>8</v>
      </c>
      <c r="AU30" s="13">
        <v>1</v>
      </c>
      <c r="AV30" s="13">
        <v>5</v>
      </c>
      <c r="AW30" s="13">
        <v>0</v>
      </c>
      <c r="AX30" s="13">
        <v>0</v>
      </c>
      <c r="AY30" s="5">
        <v>11</v>
      </c>
      <c r="AZ30" s="5">
        <v>4</v>
      </c>
      <c r="BA30" s="5">
        <v>8</v>
      </c>
      <c r="BB30" s="5">
        <v>1</v>
      </c>
      <c r="BC30" t="s" s="21">
        <v>65</v>
      </c>
      <c r="BD30" s="5">
        <v>0</v>
      </c>
      <c r="BE30" s="5">
        <v>0</v>
      </c>
      <c r="BF30" s="13">
        <v>14</v>
      </c>
      <c r="BG30" s="13">
        <v>11</v>
      </c>
      <c r="BH30" s="13">
        <v>85</v>
      </c>
      <c r="BI30" s="13">
        <v>3</v>
      </c>
      <c r="BJ30" s="13">
        <v>29</v>
      </c>
      <c r="BK30" s="13">
        <v>0</v>
      </c>
      <c r="BL30" s="13">
        <v>0</v>
      </c>
      <c r="BM30" s="5">
        <v>5</v>
      </c>
      <c r="BN30" s="5">
        <v>3</v>
      </c>
      <c r="BO30" s="5">
        <v>25</v>
      </c>
      <c r="BP30" s="5">
        <v>1</v>
      </c>
      <c r="BQ30" s="22">
        <v>15</v>
      </c>
      <c r="BR30" s="5">
        <v>0</v>
      </c>
      <c r="BS30" s="5">
        <v>0</v>
      </c>
      <c r="BT30" s="13">
        <v>4</v>
      </c>
      <c r="BU30" s="13">
        <v>4</v>
      </c>
      <c r="BV30" s="13">
        <v>30</v>
      </c>
      <c r="BW30" s="13">
        <v>1</v>
      </c>
      <c r="BX30" t="s" s="15">
        <v>66</v>
      </c>
      <c r="BY30" s="13">
        <v>0</v>
      </c>
      <c r="BZ30" s="18">
        <v>0</v>
      </c>
      <c r="CA30" s="23">
        <f>AD30+AK30+AR30+AY30+BF30+BM30+BT30</f>
        <v>40</v>
      </c>
      <c r="CB30" s="5">
        <f>AE30+AL30+AS30+AZ30+BG30+BN30+BU30</f>
        <v>26</v>
      </c>
      <c r="CC30" s="5">
        <f>AF30+AM30+AT30+BA30+BH30+BO30+BV30</f>
        <v>163</v>
      </c>
      <c r="CD30" s="5">
        <f>AG30+AN30+AU30+BB30+BI30+BP30+BW30</f>
        <v>8</v>
      </c>
      <c r="CE30" s="24">
        <f>CC30/(CB30-CD30)</f>
        <v>9.055555555555555</v>
      </c>
      <c r="CF30" s="22">
        <f>MAX(AH30,AO30,AV30,BC30,BJ30)</f>
        <v>29</v>
      </c>
      <c r="CG30" s="5">
        <f>AI30+AP30+AW30+BD30+BK30+BR30+BY30</f>
        <v>0</v>
      </c>
      <c r="CH30" s="5">
        <f>AJ30+AQ30+AX30+BE30+BL30+BS30+BZ30</f>
        <v>0</v>
      </c>
    </row>
    <row r="31" ht="20" customHeight="1">
      <c r="A31" t="s" s="11">
        <v>67</v>
      </c>
      <c r="B31" s="12"/>
      <c r="C31" s="13"/>
      <c r="D31" s="13"/>
      <c r="E31" s="13"/>
      <c r="F31" s="13"/>
      <c r="G31" s="13"/>
      <c r="H31" s="13"/>
      <c r="I31" s="14"/>
      <c r="J31" s="14"/>
      <c r="K31" s="14"/>
      <c r="L31" s="14"/>
      <c r="M31" s="14"/>
      <c r="N31" s="14"/>
      <c r="O31" s="14"/>
      <c r="P31" s="13"/>
      <c r="Q31" s="13"/>
      <c r="R31" s="13"/>
      <c r="S31" s="13"/>
      <c r="T31" s="13"/>
      <c r="U31" s="13"/>
      <c r="V31" s="13"/>
      <c r="W31" s="14"/>
      <c r="X31" s="14"/>
      <c r="Y31" s="14"/>
      <c r="Z31" s="14"/>
      <c r="AA31" s="14"/>
      <c r="AB31" s="14"/>
      <c r="AC31" s="14"/>
      <c r="AD31" s="13">
        <v>5</v>
      </c>
      <c r="AE31" s="13">
        <v>5</v>
      </c>
      <c r="AF31" s="13">
        <v>140</v>
      </c>
      <c r="AG31" s="13">
        <v>1</v>
      </c>
      <c r="AH31" t="s" s="15">
        <v>68</v>
      </c>
      <c r="AI31" s="13">
        <v>0</v>
      </c>
      <c r="AJ31" s="13">
        <v>1</v>
      </c>
      <c r="AK31" s="14">
        <v>1</v>
      </c>
      <c r="AL31" s="14">
        <v>1</v>
      </c>
      <c r="AM31" s="14">
        <v>9</v>
      </c>
      <c r="AN31" s="14">
        <v>0</v>
      </c>
      <c r="AO31" s="14">
        <v>9</v>
      </c>
      <c r="AP31" s="14">
        <v>0</v>
      </c>
      <c r="AQ31" s="14">
        <v>0</v>
      </c>
      <c r="AR31" s="13"/>
      <c r="AS31" s="13"/>
      <c r="AT31" s="13"/>
      <c r="AU31" s="13"/>
      <c r="AV31" s="13"/>
      <c r="AW31" s="13"/>
      <c r="AX31" s="13"/>
      <c r="AY31" s="14"/>
      <c r="AZ31" s="14"/>
      <c r="BA31" s="14"/>
      <c r="BB31" s="14"/>
      <c r="BC31" s="14"/>
      <c r="BD31" s="14"/>
      <c r="BE31" s="14"/>
      <c r="BF31" s="13"/>
      <c r="BG31" s="13"/>
      <c r="BH31" s="13"/>
      <c r="BI31" s="13"/>
      <c r="BJ31" s="13"/>
      <c r="BK31" s="13"/>
      <c r="BL31" s="13"/>
      <c r="BM31" s="14"/>
      <c r="BN31" s="14"/>
      <c r="BO31" s="14"/>
      <c r="BP31" s="14"/>
      <c r="BQ31" s="25"/>
      <c r="BR31" s="14"/>
      <c r="BS31" s="14"/>
      <c r="BT31" s="13"/>
      <c r="BU31" s="13"/>
      <c r="BV31" s="13"/>
      <c r="BW31" s="13"/>
      <c r="BX31" s="13"/>
      <c r="BY31" s="13"/>
      <c r="BZ31" s="18"/>
      <c r="CA31" s="19">
        <f>AD31+AK31+AR31+AY31+BF31+BM31+BT31</f>
        <v>6</v>
      </c>
      <c r="CB31" s="14">
        <f>AE31+AL31+AS31+AZ31+BG31+BN31+BU31</f>
        <v>6</v>
      </c>
      <c r="CC31" s="14">
        <f>AF31+AM31+AT31+BA31+BH31+BO31+BV31</f>
        <v>149</v>
      </c>
      <c r="CD31" s="14">
        <f>AG31+AN31+AU31+BB31+BI31+BP31+BW31</f>
        <v>1</v>
      </c>
      <c r="CE31" s="20">
        <f>CC31/(CB31-CD31)</f>
        <v>29.8</v>
      </c>
      <c r="CF31" s="25">
        <f>MAX(AH31,AO31,AV31,BC31,BJ31)</f>
        <v>9</v>
      </c>
      <c r="CG31" s="14">
        <f>AI31+AP31+AW31+BD31+BK31+BR31+BY31</f>
        <v>0</v>
      </c>
      <c r="CH31" s="14">
        <f>AJ31+AQ31+AX31+BE31+BL31+BS31+BZ31</f>
        <v>1</v>
      </c>
    </row>
    <row r="32" ht="20" customHeight="1">
      <c r="A32" t="s" s="11">
        <v>69</v>
      </c>
      <c r="B32" s="12"/>
      <c r="C32" s="13"/>
      <c r="D32" s="13"/>
      <c r="E32" s="13"/>
      <c r="F32" s="13"/>
      <c r="G32" s="13"/>
      <c r="H32" s="13"/>
      <c r="I32" s="5"/>
      <c r="J32" s="5"/>
      <c r="K32" s="5"/>
      <c r="L32" s="5"/>
      <c r="M32" s="5"/>
      <c r="N32" s="5"/>
      <c r="O32" s="5"/>
      <c r="P32" s="13"/>
      <c r="Q32" s="13"/>
      <c r="R32" s="13"/>
      <c r="S32" s="13"/>
      <c r="T32" s="13"/>
      <c r="U32" s="13"/>
      <c r="V32" s="13"/>
      <c r="W32" s="5"/>
      <c r="X32" s="5"/>
      <c r="Y32" s="5"/>
      <c r="Z32" s="5"/>
      <c r="AA32" s="5"/>
      <c r="AB32" s="5"/>
      <c r="AC32" s="5"/>
      <c r="AD32" s="13"/>
      <c r="AE32" s="13"/>
      <c r="AF32" s="13"/>
      <c r="AG32" s="13"/>
      <c r="AH32" s="13"/>
      <c r="AI32" s="13"/>
      <c r="AJ32" s="13"/>
      <c r="AK32" s="5"/>
      <c r="AL32" s="5"/>
      <c r="AM32" s="5"/>
      <c r="AN32" s="5"/>
      <c r="AO32" s="5"/>
      <c r="AP32" s="5"/>
      <c r="AQ32" s="5"/>
      <c r="AR32" s="13"/>
      <c r="AS32" s="13"/>
      <c r="AT32" s="13"/>
      <c r="AU32" s="13"/>
      <c r="AV32" s="13"/>
      <c r="AW32" s="13"/>
      <c r="AX32" s="13"/>
      <c r="AY32" s="5"/>
      <c r="AZ32" s="5"/>
      <c r="BA32" s="5"/>
      <c r="BB32" s="5"/>
      <c r="BC32" s="5"/>
      <c r="BD32" s="5"/>
      <c r="BE32" s="5"/>
      <c r="BF32" s="13"/>
      <c r="BG32" s="13"/>
      <c r="BH32" s="13"/>
      <c r="BI32" s="13"/>
      <c r="BJ32" s="13"/>
      <c r="BK32" s="13"/>
      <c r="BL32" s="13"/>
      <c r="BM32" s="5">
        <v>3</v>
      </c>
      <c r="BN32" s="5">
        <v>3</v>
      </c>
      <c r="BO32" s="5">
        <v>45</v>
      </c>
      <c r="BP32" s="5">
        <v>0</v>
      </c>
      <c r="BQ32" s="22">
        <v>22</v>
      </c>
      <c r="BR32" s="5">
        <v>0</v>
      </c>
      <c r="BS32" s="5">
        <v>0</v>
      </c>
      <c r="BT32" s="13">
        <v>1</v>
      </c>
      <c r="BU32" s="13">
        <v>1</v>
      </c>
      <c r="BV32" s="13">
        <v>100</v>
      </c>
      <c r="BW32" s="13">
        <v>0</v>
      </c>
      <c r="BX32" s="13">
        <v>100</v>
      </c>
      <c r="BY32" s="13">
        <v>1</v>
      </c>
      <c r="BZ32" s="18">
        <v>0</v>
      </c>
      <c r="CA32" s="23">
        <f>AD32+AK32+AR32+AY32+BF32+BM32+BT32</f>
        <v>4</v>
      </c>
      <c r="CB32" s="5">
        <f>AE32+AL32+AS32+AZ32+BG32+BN32+BU32</f>
        <v>4</v>
      </c>
      <c r="CC32" s="5">
        <f>AF32+AM32+AT32+BA32+BH32+BO32+BV32</f>
        <v>145</v>
      </c>
      <c r="CD32" s="5">
        <f>AG32+AN32+AU32+BB32+BI32+BP32+BW32</f>
        <v>0</v>
      </c>
      <c r="CE32" s="24">
        <f>CC32/(CB32-CD32)</f>
        <v>36.25</v>
      </c>
      <c r="CF32" s="22">
        <v>22</v>
      </c>
      <c r="CG32" s="5">
        <f>AI32+AP32+AW32+BD32+BK32+BR32+BY32</f>
        <v>1</v>
      </c>
      <c r="CH32" s="5">
        <f>AJ32+AQ32+AX32+BE32+BL32+BS32+BZ32</f>
        <v>0</v>
      </c>
    </row>
    <row r="33" ht="20" customHeight="1">
      <c r="A33" t="s" s="11">
        <v>70</v>
      </c>
      <c r="B33" s="12"/>
      <c r="C33" s="13"/>
      <c r="D33" s="13"/>
      <c r="E33" s="13"/>
      <c r="F33" s="13"/>
      <c r="G33" s="13"/>
      <c r="H33" s="13"/>
      <c r="I33" s="14"/>
      <c r="J33" s="14"/>
      <c r="K33" s="14"/>
      <c r="L33" s="14"/>
      <c r="M33" s="14"/>
      <c r="N33" s="14"/>
      <c r="O33" s="14"/>
      <c r="P33" s="13"/>
      <c r="Q33" s="13"/>
      <c r="R33" s="13"/>
      <c r="S33" s="13"/>
      <c r="T33" s="13"/>
      <c r="U33" s="13"/>
      <c r="V33" s="13"/>
      <c r="W33" s="14"/>
      <c r="X33" s="14"/>
      <c r="Y33" s="14"/>
      <c r="Z33" s="14"/>
      <c r="AA33" s="14"/>
      <c r="AB33" s="14"/>
      <c r="AC33" s="14"/>
      <c r="AD33" s="13"/>
      <c r="AE33" s="13"/>
      <c r="AF33" s="13"/>
      <c r="AG33" s="13"/>
      <c r="AH33" s="13"/>
      <c r="AI33" s="13"/>
      <c r="AJ33" s="13"/>
      <c r="AK33" s="14"/>
      <c r="AL33" s="14"/>
      <c r="AM33" s="14"/>
      <c r="AN33" s="14"/>
      <c r="AO33" s="14"/>
      <c r="AP33" s="14"/>
      <c r="AQ33" s="14"/>
      <c r="AR33" s="13">
        <v>2</v>
      </c>
      <c r="AS33" s="13">
        <v>2</v>
      </c>
      <c r="AT33" s="13">
        <v>19</v>
      </c>
      <c r="AU33" s="13">
        <v>1</v>
      </c>
      <c r="AV33" t="s" s="15">
        <v>71</v>
      </c>
      <c r="AW33" s="13">
        <v>0</v>
      </c>
      <c r="AX33" s="13">
        <v>0</v>
      </c>
      <c r="AY33" s="14">
        <v>7</v>
      </c>
      <c r="AZ33" s="14">
        <v>7</v>
      </c>
      <c r="BA33" s="14">
        <v>72</v>
      </c>
      <c r="BB33" s="14">
        <v>2</v>
      </c>
      <c r="BC33" t="s" s="16">
        <v>72</v>
      </c>
      <c r="BD33" s="14">
        <v>0</v>
      </c>
      <c r="BE33" s="14">
        <v>0</v>
      </c>
      <c r="BF33" s="13">
        <v>1</v>
      </c>
      <c r="BG33" s="13">
        <v>1</v>
      </c>
      <c r="BH33" s="13">
        <v>46</v>
      </c>
      <c r="BI33" s="13">
        <v>0</v>
      </c>
      <c r="BJ33" s="13">
        <v>46</v>
      </c>
      <c r="BK33" s="13">
        <v>0</v>
      </c>
      <c r="BL33" s="13">
        <v>0</v>
      </c>
      <c r="BM33" s="14"/>
      <c r="BN33" s="14"/>
      <c r="BO33" s="14"/>
      <c r="BP33" s="14"/>
      <c r="BQ33" s="25"/>
      <c r="BR33" s="14"/>
      <c r="BS33" s="14"/>
      <c r="BT33" s="13"/>
      <c r="BU33" s="13"/>
      <c r="BV33" s="13"/>
      <c r="BW33" s="13"/>
      <c r="BX33" s="13"/>
      <c r="BY33" s="13"/>
      <c r="BZ33" s="18"/>
      <c r="CA33" s="19">
        <f>AD33+AK33+AR33+AY33+BF33+BM33+BT33</f>
        <v>10</v>
      </c>
      <c r="CB33" s="14">
        <f>AE33+AL33+AS33+AZ33+BG33+BN33+BU33</f>
        <v>10</v>
      </c>
      <c r="CC33" s="14">
        <f>AF33+AM33+AT33+BA33+BH33+BO33+BV33</f>
        <v>137</v>
      </c>
      <c r="CD33" s="14">
        <f>AG33+AN33+AU33+BB33+BI33+BP33+BW33</f>
        <v>3</v>
      </c>
      <c r="CE33" s="20">
        <f>CC33/(CB33-CD33)</f>
        <v>19.57142857142857</v>
      </c>
      <c r="CF33" s="25">
        <f>MAX(AH33,AO33,AV33,BC33,BJ33)</f>
        <v>46</v>
      </c>
      <c r="CG33" s="14">
        <f>AI33+AP33+AW33+BD33+BK33+BR33+BY33</f>
        <v>0</v>
      </c>
      <c r="CH33" s="14">
        <f>AJ33+AQ33+AX33+BE33+BL33+BS33+BZ33</f>
        <v>0</v>
      </c>
    </row>
    <row r="34" ht="20" customHeight="1">
      <c r="A34" t="s" s="11">
        <v>73</v>
      </c>
      <c r="B34" s="12"/>
      <c r="C34" s="13"/>
      <c r="D34" s="13"/>
      <c r="E34" s="13"/>
      <c r="F34" s="13"/>
      <c r="G34" s="13"/>
      <c r="H34" s="13"/>
      <c r="I34" s="5"/>
      <c r="J34" s="5"/>
      <c r="K34" s="5"/>
      <c r="L34" s="5"/>
      <c r="M34" s="5"/>
      <c r="N34" s="5"/>
      <c r="O34" s="5"/>
      <c r="P34" s="13"/>
      <c r="Q34" s="13"/>
      <c r="R34" s="13"/>
      <c r="S34" s="13"/>
      <c r="T34" s="13"/>
      <c r="U34" s="13"/>
      <c r="V34" s="13"/>
      <c r="W34" s="5"/>
      <c r="X34" s="5"/>
      <c r="Y34" s="5"/>
      <c r="Z34" s="5"/>
      <c r="AA34" s="5"/>
      <c r="AB34" s="5"/>
      <c r="AC34" s="5"/>
      <c r="AD34" s="13"/>
      <c r="AE34" s="13"/>
      <c r="AF34" s="13"/>
      <c r="AG34" s="13"/>
      <c r="AH34" s="13"/>
      <c r="AI34" s="13"/>
      <c r="AJ34" s="13"/>
      <c r="AK34" s="5">
        <v>1</v>
      </c>
      <c r="AL34" s="5">
        <v>1</v>
      </c>
      <c r="AM34" s="5">
        <v>44</v>
      </c>
      <c r="AN34" s="5">
        <v>0</v>
      </c>
      <c r="AO34" s="5">
        <v>44</v>
      </c>
      <c r="AP34" s="5">
        <v>0</v>
      </c>
      <c r="AQ34" s="5">
        <v>0</v>
      </c>
      <c r="AR34" s="13"/>
      <c r="AS34" s="13"/>
      <c r="AT34" s="13"/>
      <c r="AU34" s="13"/>
      <c r="AV34" s="13"/>
      <c r="AW34" s="13"/>
      <c r="AX34" s="13"/>
      <c r="AY34" s="5">
        <v>2</v>
      </c>
      <c r="AZ34" s="5">
        <v>2</v>
      </c>
      <c r="BA34" s="5">
        <v>78</v>
      </c>
      <c r="BB34" s="5">
        <v>0</v>
      </c>
      <c r="BC34" s="5">
        <v>59</v>
      </c>
      <c r="BD34" s="5">
        <v>0</v>
      </c>
      <c r="BE34" s="5">
        <v>1</v>
      </c>
      <c r="BF34" s="13"/>
      <c r="BG34" s="13"/>
      <c r="BH34" s="13"/>
      <c r="BI34" s="13"/>
      <c r="BJ34" s="13"/>
      <c r="BK34" s="13"/>
      <c r="BL34" s="13"/>
      <c r="BM34" s="5"/>
      <c r="BN34" s="5"/>
      <c r="BO34" s="5"/>
      <c r="BP34" s="5"/>
      <c r="BQ34" s="22"/>
      <c r="BR34" s="5"/>
      <c r="BS34" s="5"/>
      <c r="BT34" s="13"/>
      <c r="BU34" s="13"/>
      <c r="BV34" s="13"/>
      <c r="BW34" s="13"/>
      <c r="BX34" s="13"/>
      <c r="BY34" s="13"/>
      <c r="BZ34" s="18"/>
      <c r="CA34" s="23">
        <f>AD34+AK34+AR34+AY34+BF34+BM34+BT34</f>
        <v>3</v>
      </c>
      <c r="CB34" s="5">
        <f>AE34+AL34+AS34+AZ34+BG34+BN34+BU34</f>
        <v>3</v>
      </c>
      <c r="CC34" s="5">
        <f>AF34+AM34+AT34+BA34+BH34+BO34+BV34</f>
        <v>122</v>
      </c>
      <c r="CD34" s="5">
        <f>AG34+AN34+AU34+BB34+BI34+BP34+BW34</f>
        <v>0</v>
      </c>
      <c r="CE34" s="24">
        <f>CC34/(CB34-CD34)</f>
        <v>40.66666666666666</v>
      </c>
      <c r="CF34" s="22">
        <f>MAX(AH34,AO34,AV34,BC34,BJ34)</f>
        <v>59</v>
      </c>
      <c r="CG34" s="5">
        <f>AI34+AP34+AW34+BD34+BK34+BR34+BY34</f>
        <v>0</v>
      </c>
      <c r="CH34" s="5">
        <f>AJ34+AQ34+AX34+BE34+BL34+BS34+BZ34</f>
        <v>1</v>
      </c>
    </row>
    <row r="35" ht="20" customHeight="1">
      <c r="A35" t="s" s="11">
        <v>74</v>
      </c>
      <c r="B35" s="12"/>
      <c r="C35" s="13"/>
      <c r="D35" s="13"/>
      <c r="E35" s="13"/>
      <c r="F35" s="13"/>
      <c r="G35" s="13"/>
      <c r="H35" s="13"/>
      <c r="I35" s="14"/>
      <c r="J35" s="14"/>
      <c r="K35" s="14"/>
      <c r="L35" s="14"/>
      <c r="M35" s="14"/>
      <c r="N35" s="14"/>
      <c r="O35" s="14"/>
      <c r="P35" s="13"/>
      <c r="Q35" s="13"/>
      <c r="R35" s="13"/>
      <c r="S35" s="13"/>
      <c r="T35" s="13"/>
      <c r="U35" s="13"/>
      <c r="V35" s="13"/>
      <c r="W35" s="14"/>
      <c r="X35" s="14"/>
      <c r="Y35" s="14"/>
      <c r="Z35" s="14"/>
      <c r="AA35" s="14"/>
      <c r="AB35" s="14"/>
      <c r="AC35" s="14"/>
      <c r="AD35" s="13">
        <v>2</v>
      </c>
      <c r="AE35" s="13">
        <v>2</v>
      </c>
      <c r="AF35" s="13">
        <v>47</v>
      </c>
      <c r="AG35" s="13">
        <v>0</v>
      </c>
      <c r="AH35" s="13">
        <v>46</v>
      </c>
      <c r="AI35" s="13">
        <v>0</v>
      </c>
      <c r="AJ35" s="13">
        <v>0</v>
      </c>
      <c r="AK35" s="14">
        <v>2</v>
      </c>
      <c r="AL35" s="14">
        <v>2</v>
      </c>
      <c r="AM35" s="14">
        <v>74</v>
      </c>
      <c r="AN35" s="14">
        <v>1</v>
      </c>
      <c r="AO35" t="s" s="16">
        <v>75</v>
      </c>
      <c r="AP35" s="14">
        <v>0</v>
      </c>
      <c r="AQ35" s="14">
        <v>0</v>
      </c>
      <c r="AR35" s="13"/>
      <c r="AS35" s="13"/>
      <c r="AT35" s="13"/>
      <c r="AU35" s="13"/>
      <c r="AV35" s="13"/>
      <c r="AW35" s="13"/>
      <c r="AX35" s="13"/>
      <c r="AY35" s="14"/>
      <c r="AZ35" s="14"/>
      <c r="BA35" s="14"/>
      <c r="BB35" s="14"/>
      <c r="BC35" s="14"/>
      <c r="BD35" s="14"/>
      <c r="BE35" s="14"/>
      <c r="BF35" s="13"/>
      <c r="BG35" s="13"/>
      <c r="BH35" s="13"/>
      <c r="BI35" s="13"/>
      <c r="BJ35" s="13"/>
      <c r="BK35" s="13"/>
      <c r="BL35" s="13"/>
      <c r="BM35" s="14"/>
      <c r="BN35" s="14"/>
      <c r="BO35" s="14"/>
      <c r="BP35" s="14"/>
      <c r="BQ35" s="25"/>
      <c r="BR35" s="14"/>
      <c r="BS35" s="14"/>
      <c r="BT35" s="13"/>
      <c r="BU35" s="13"/>
      <c r="BV35" s="13"/>
      <c r="BW35" s="13"/>
      <c r="BX35" s="13"/>
      <c r="BY35" s="13"/>
      <c r="BZ35" s="18"/>
      <c r="CA35" s="19">
        <f>AD35+AK35+AR35+AY35+BF35+BM35+BT35</f>
        <v>4</v>
      </c>
      <c r="CB35" s="14">
        <f>AE35+AL35+AS35+AZ35+BG35+BN35+BU35</f>
        <v>4</v>
      </c>
      <c r="CC35" s="14">
        <f>AF35+AM35+AT35+BA35+BH35+BO35+BV35</f>
        <v>121</v>
      </c>
      <c r="CD35" s="14">
        <f>AG35+AN35+AU35+BB35+BI35+BP35+BW35</f>
        <v>1</v>
      </c>
      <c r="CE35" s="20">
        <f>CC35/(CB35-CD35)</f>
        <v>40.33333333333334</v>
      </c>
      <c r="CF35" s="25">
        <f>MAX(AH35,AO35,AV35,BC35,BJ35)</f>
        <v>46</v>
      </c>
      <c r="CG35" s="14">
        <f>AI35+AP35+AW35+BD35+BK35+BR35+BY35</f>
        <v>0</v>
      </c>
      <c r="CH35" s="14">
        <f>AJ35+AQ35+AX35+BE35+BL35+BS35+BZ35</f>
        <v>0</v>
      </c>
    </row>
    <row r="36" ht="20" customHeight="1">
      <c r="A36" t="s" s="11">
        <v>76</v>
      </c>
      <c r="B36" s="12"/>
      <c r="C36" s="13"/>
      <c r="D36" s="13"/>
      <c r="E36" s="13"/>
      <c r="F36" s="13"/>
      <c r="G36" s="13"/>
      <c r="H36" s="13"/>
      <c r="I36" s="5"/>
      <c r="J36" s="5"/>
      <c r="K36" s="5"/>
      <c r="L36" s="5"/>
      <c r="M36" s="5"/>
      <c r="N36" s="5"/>
      <c r="O36" s="5"/>
      <c r="P36" s="13"/>
      <c r="Q36" s="13"/>
      <c r="R36" s="13"/>
      <c r="S36" s="13"/>
      <c r="T36" s="13"/>
      <c r="U36" s="13"/>
      <c r="V36" s="13"/>
      <c r="W36" s="5"/>
      <c r="X36" s="5"/>
      <c r="Y36" s="5"/>
      <c r="Z36" s="5"/>
      <c r="AA36" s="5"/>
      <c r="AB36" s="5"/>
      <c r="AC36" s="5"/>
      <c r="AD36" s="13"/>
      <c r="AE36" s="13"/>
      <c r="AF36" s="13"/>
      <c r="AG36" s="13"/>
      <c r="AH36" s="13"/>
      <c r="AI36" s="13"/>
      <c r="AJ36" s="13"/>
      <c r="AK36" s="5">
        <v>6</v>
      </c>
      <c r="AL36" s="5">
        <v>3</v>
      </c>
      <c r="AM36" s="5">
        <v>16</v>
      </c>
      <c r="AN36" s="5">
        <v>2</v>
      </c>
      <c r="AO36" t="s" s="21">
        <v>44</v>
      </c>
      <c r="AP36" s="5"/>
      <c r="AQ36" s="5"/>
      <c r="AR36" s="13">
        <v>6</v>
      </c>
      <c r="AS36" s="13">
        <v>5</v>
      </c>
      <c r="AT36" s="13">
        <v>19</v>
      </c>
      <c r="AU36" s="13">
        <v>0</v>
      </c>
      <c r="AV36" s="13">
        <v>9</v>
      </c>
      <c r="AW36" s="13">
        <v>0</v>
      </c>
      <c r="AX36" s="13">
        <v>0</v>
      </c>
      <c r="AY36" s="5">
        <v>9</v>
      </c>
      <c r="AZ36" s="5">
        <v>8</v>
      </c>
      <c r="BA36" s="5">
        <v>67</v>
      </c>
      <c r="BB36" s="5">
        <v>2</v>
      </c>
      <c r="BC36" t="s" s="21">
        <v>77</v>
      </c>
      <c r="BD36" s="5">
        <v>0</v>
      </c>
      <c r="BE36" s="5">
        <v>0</v>
      </c>
      <c r="BF36" s="13">
        <v>4</v>
      </c>
      <c r="BG36" s="13">
        <v>3</v>
      </c>
      <c r="BH36" s="13">
        <v>5</v>
      </c>
      <c r="BI36" s="13">
        <v>0</v>
      </c>
      <c r="BJ36" s="13">
        <v>2</v>
      </c>
      <c r="BK36" s="13">
        <v>0</v>
      </c>
      <c r="BL36" s="13">
        <v>0</v>
      </c>
      <c r="BM36" s="5"/>
      <c r="BN36" s="5"/>
      <c r="BO36" s="5"/>
      <c r="BP36" s="5"/>
      <c r="BQ36" s="22"/>
      <c r="BR36" s="5"/>
      <c r="BS36" s="5"/>
      <c r="BT36" s="13"/>
      <c r="BU36" s="13"/>
      <c r="BV36" s="13"/>
      <c r="BW36" s="13"/>
      <c r="BX36" s="13"/>
      <c r="BY36" s="13"/>
      <c r="BZ36" s="18"/>
      <c r="CA36" s="23">
        <f>AD36+AK36+AR36+AY36+BF36+BM36+BT36</f>
        <v>25</v>
      </c>
      <c r="CB36" s="5">
        <f>AE36+AL36+AS36+AZ36+BG36+BN36+BU36</f>
        <v>19</v>
      </c>
      <c r="CC36" s="5">
        <f>AF36+AM36+AT36+BA36+BH36+BO36+BV36</f>
        <v>107</v>
      </c>
      <c r="CD36" s="5">
        <f>AG36+AN36+AU36+BB36+BI36+BP36+BW36</f>
        <v>4</v>
      </c>
      <c r="CE36" s="24">
        <f>CC36/(CB36-CD36)</f>
        <v>7.133333333333334</v>
      </c>
      <c r="CF36" s="22">
        <f>MAX(AH36,AO36,AV36,BC36,BJ36)</f>
        <v>9</v>
      </c>
      <c r="CG36" s="5">
        <f>AI36+AP36+AW36+BD36+BK36+BR36+BY36</f>
        <v>0</v>
      </c>
      <c r="CH36" s="5">
        <f>AJ36+AQ36+AX36+BE36+BL36+BS36+BZ36</f>
        <v>0</v>
      </c>
    </row>
    <row r="37" ht="20" customHeight="1">
      <c r="A37" t="s" s="11">
        <v>78</v>
      </c>
      <c r="B37" s="12"/>
      <c r="C37" s="13"/>
      <c r="D37" s="13"/>
      <c r="E37" s="13"/>
      <c r="F37" s="13"/>
      <c r="G37" s="13"/>
      <c r="H37" s="13"/>
      <c r="I37" s="14"/>
      <c r="J37" s="14"/>
      <c r="K37" s="14"/>
      <c r="L37" s="14"/>
      <c r="M37" s="14"/>
      <c r="N37" s="14"/>
      <c r="O37" s="14"/>
      <c r="P37" s="13"/>
      <c r="Q37" s="13"/>
      <c r="R37" s="13"/>
      <c r="S37" s="13"/>
      <c r="T37" s="13"/>
      <c r="U37" s="13"/>
      <c r="V37" s="13"/>
      <c r="W37" s="14"/>
      <c r="X37" s="14"/>
      <c r="Y37" s="14"/>
      <c r="Z37" s="14"/>
      <c r="AA37" s="14"/>
      <c r="AB37" s="14"/>
      <c r="AC37" s="14"/>
      <c r="AD37" s="13"/>
      <c r="AE37" s="13"/>
      <c r="AF37" s="13"/>
      <c r="AG37" s="13"/>
      <c r="AH37" s="13"/>
      <c r="AI37" s="13"/>
      <c r="AJ37" s="13"/>
      <c r="AK37" s="14"/>
      <c r="AL37" s="14"/>
      <c r="AM37" s="14"/>
      <c r="AN37" s="14"/>
      <c r="AO37" s="14"/>
      <c r="AP37" s="14"/>
      <c r="AQ37" s="14"/>
      <c r="AR37" s="13"/>
      <c r="AS37" s="13"/>
      <c r="AT37" s="13"/>
      <c r="AU37" s="13"/>
      <c r="AV37" s="13"/>
      <c r="AW37" s="13"/>
      <c r="AX37" s="13"/>
      <c r="AY37" s="14"/>
      <c r="AZ37" s="14"/>
      <c r="BA37" s="14"/>
      <c r="BB37" s="14"/>
      <c r="BC37" s="14"/>
      <c r="BD37" s="14"/>
      <c r="BE37" s="14"/>
      <c r="BF37" s="13">
        <v>14</v>
      </c>
      <c r="BG37" s="13">
        <v>8</v>
      </c>
      <c r="BH37" s="13">
        <v>36</v>
      </c>
      <c r="BI37" s="13">
        <v>3</v>
      </c>
      <c r="BJ37" s="13">
        <v>12</v>
      </c>
      <c r="BK37" s="13">
        <v>0</v>
      </c>
      <c r="BL37" s="13">
        <v>0</v>
      </c>
      <c r="BM37" s="14">
        <v>17</v>
      </c>
      <c r="BN37" s="14">
        <v>11</v>
      </c>
      <c r="BO37" s="14">
        <v>38</v>
      </c>
      <c r="BP37" s="14">
        <v>8</v>
      </c>
      <c r="BQ37" t="s" s="17">
        <v>79</v>
      </c>
      <c r="BR37" s="14">
        <v>0</v>
      </c>
      <c r="BS37" s="14">
        <v>0</v>
      </c>
      <c r="BT37" s="13">
        <v>14</v>
      </c>
      <c r="BU37" s="13">
        <v>9</v>
      </c>
      <c r="BV37" s="13">
        <v>33</v>
      </c>
      <c r="BW37" s="13">
        <v>4</v>
      </c>
      <c r="BX37" t="s" s="15">
        <v>80</v>
      </c>
      <c r="BY37" s="13">
        <v>0</v>
      </c>
      <c r="BZ37" s="18">
        <v>0</v>
      </c>
      <c r="CA37" s="19">
        <f>AD37+AK37+AR37+AY37+BF37+BM37+BT37</f>
        <v>45</v>
      </c>
      <c r="CB37" s="14">
        <f>AE37+AL37+AS37+AZ37+BG37+BN37+BU37</f>
        <v>28</v>
      </c>
      <c r="CC37" s="14">
        <f>AF37+AM37+AT37+BA37+BH37+BO37+BV37</f>
        <v>107</v>
      </c>
      <c r="CD37" s="14">
        <f>AG37+AN37+AU37+BB37+BI37+BP37+BW37</f>
        <v>15</v>
      </c>
      <c r="CE37" s="20">
        <f>CC37/(CB37-CD37)</f>
        <v>8.23076923076923</v>
      </c>
      <c r="CF37" t="s" s="17">
        <v>80</v>
      </c>
      <c r="CG37" s="14">
        <f>AI37+AP37+AW37+BD37+BK37+BR37+BY37</f>
        <v>0</v>
      </c>
      <c r="CH37" s="14">
        <f>AJ37+AQ37+AX37+BE37+BL37+BS37+BZ37</f>
        <v>0</v>
      </c>
    </row>
    <row r="38" ht="20" customHeight="1">
      <c r="A38" t="s" s="11">
        <v>81</v>
      </c>
      <c r="B38" s="12"/>
      <c r="C38" s="13"/>
      <c r="D38" s="13"/>
      <c r="E38" s="13"/>
      <c r="F38" s="13"/>
      <c r="G38" s="13"/>
      <c r="H38" s="13"/>
      <c r="I38" s="5"/>
      <c r="J38" s="5"/>
      <c r="K38" s="5"/>
      <c r="L38" s="5"/>
      <c r="M38" s="5"/>
      <c r="N38" s="5"/>
      <c r="O38" s="5"/>
      <c r="P38" s="13"/>
      <c r="Q38" s="13"/>
      <c r="R38" s="13"/>
      <c r="S38" s="13"/>
      <c r="T38" s="13"/>
      <c r="U38" s="13"/>
      <c r="V38" s="13"/>
      <c r="W38" s="5"/>
      <c r="X38" s="5"/>
      <c r="Y38" s="5"/>
      <c r="Z38" s="5"/>
      <c r="AA38" s="5"/>
      <c r="AB38" s="5"/>
      <c r="AC38" s="5"/>
      <c r="AD38" s="13"/>
      <c r="AE38" s="13"/>
      <c r="AF38" s="13"/>
      <c r="AG38" s="13"/>
      <c r="AH38" s="13"/>
      <c r="AI38" s="13"/>
      <c r="AJ38" s="13"/>
      <c r="AK38" s="5"/>
      <c r="AL38" s="5"/>
      <c r="AM38" s="5"/>
      <c r="AN38" s="5"/>
      <c r="AO38" s="5"/>
      <c r="AP38" s="5"/>
      <c r="AQ38" s="5"/>
      <c r="AR38" s="13"/>
      <c r="AS38" s="13"/>
      <c r="AT38" s="13"/>
      <c r="AU38" s="13"/>
      <c r="AV38" s="13"/>
      <c r="AW38" s="13"/>
      <c r="AX38" s="13"/>
      <c r="AY38" s="5"/>
      <c r="AZ38" s="5"/>
      <c r="BA38" s="5"/>
      <c r="BB38" s="5"/>
      <c r="BC38" s="5"/>
      <c r="BD38" s="5"/>
      <c r="BE38" s="5"/>
      <c r="BF38" s="13">
        <v>2</v>
      </c>
      <c r="BG38" s="13">
        <v>2</v>
      </c>
      <c r="BH38" s="13">
        <v>33</v>
      </c>
      <c r="BI38" s="13">
        <v>0</v>
      </c>
      <c r="BJ38" s="13">
        <v>24</v>
      </c>
      <c r="BK38" s="13">
        <v>0</v>
      </c>
      <c r="BL38" s="13">
        <v>0</v>
      </c>
      <c r="BM38" s="5"/>
      <c r="BN38" s="5"/>
      <c r="BO38" s="5"/>
      <c r="BP38" s="5"/>
      <c r="BQ38" s="22"/>
      <c r="BR38" s="5"/>
      <c r="BS38" s="5"/>
      <c r="BT38" s="13">
        <v>3</v>
      </c>
      <c r="BU38" s="13">
        <v>3</v>
      </c>
      <c r="BV38" s="13">
        <v>71</v>
      </c>
      <c r="BW38" s="13">
        <v>1</v>
      </c>
      <c r="BX38" t="s" s="15">
        <v>82</v>
      </c>
      <c r="BY38" s="13">
        <v>0</v>
      </c>
      <c r="BZ38" s="18">
        <v>0</v>
      </c>
      <c r="CA38" s="23">
        <f>AD38+AK38+AR38+AY38+BF38+BM38+BT38</f>
        <v>5</v>
      </c>
      <c r="CB38" s="5">
        <f>AE38+AL38+AS38+AZ38+BG38+BN38+BU38</f>
        <v>5</v>
      </c>
      <c r="CC38" s="5">
        <f>AF38+AM38+AT38+BA38+BH38+BO38+BV38</f>
        <v>104</v>
      </c>
      <c r="CD38" s="5">
        <f>AG38+AN38+AU38+BB38+BI38+BP38+BW38</f>
        <v>1</v>
      </c>
      <c r="CE38" s="24">
        <f>CC38/(CB38-CD38)</f>
        <v>26</v>
      </c>
      <c r="CF38" t="s" s="26">
        <v>82</v>
      </c>
      <c r="CG38" s="5">
        <f>AI38+AP38+AW38+BD38+BK38+BR38+BY38</f>
        <v>0</v>
      </c>
      <c r="CH38" s="5">
        <f>AJ38+AQ38+AX38+BE38+BL38+BS38+BZ38</f>
        <v>0</v>
      </c>
    </row>
    <row r="39" ht="20" customHeight="1">
      <c r="A39" t="s" s="11">
        <v>83</v>
      </c>
      <c r="B39" s="12"/>
      <c r="C39" s="13"/>
      <c r="D39" s="13"/>
      <c r="E39" s="13"/>
      <c r="F39" s="13"/>
      <c r="G39" s="13"/>
      <c r="H39" s="13"/>
      <c r="I39" s="14"/>
      <c r="J39" s="14"/>
      <c r="K39" s="14"/>
      <c r="L39" s="14"/>
      <c r="M39" s="14"/>
      <c r="N39" s="14"/>
      <c r="O39" s="14"/>
      <c r="P39" s="13"/>
      <c r="Q39" s="13"/>
      <c r="R39" s="13"/>
      <c r="S39" s="13"/>
      <c r="T39" s="13"/>
      <c r="U39" s="13"/>
      <c r="V39" s="13"/>
      <c r="W39" s="14"/>
      <c r="X39" s="14"/>
      <c r="Y39" s="14"/>
      <c r="Z39" s="14"/>
      <c r="AA39" s="14"/>
      <c r="AB39" s="14"/>
      <c r="AC39" s="14"/>
      <c r="AD39" s="13"/>
      <c r="AE39" s="13"/>
      <c r="AF39" s="13"/>
      <c r="AG39" s="13"/>
      <c r="AH39" s="13"/>
      <c r="AI39" s="13"/>
      <c r="AJ39" s="13"/>
      <c r="AK39" s="14"/>
      <c r="AL39" s="14"/>
      <c r="AM39" s="14"/>
      <c r="AN39" s="14"/>
      <c r="AO39" s="14"/>
      <c r="AP39" s="14"/>
      <c r="AQ39" s="14"/>
      <c r="AR39" s="13"/>
      <c r="AS39" s="13"/>
      <c r="AT39" s="13"/>
      <c r="AU39" s="13"/>
      <c r="AV39" s="13"/>
      <c r="AW39" s="13"/>
      <c r="AX39" s="13"/>
      <c r="AY39" s="14"/>
      <c r="AZ39" s="14"/>
      <c r="BA39" s="14"/>
      <c r="BB39" s="14"/>
      <c r="BC39" s="14"/>
      <c r="BD39" s="14"/>
      <c r="BE39" s="14"/>
      <c r="BF39" s="13"/>
      <c r="BG39" s="13"/>
      <c r="BH39" s="13"/>
      <c r="BI39" s="13"/>
      <c r="BJ39" s="13"/>
      <c r="BK39" s="13"/>
      <c r="BL39" s="13"/>
      <c r="BM39" s="14"/>
      <c r="BN39" s="14"/>
      <c r="BO39" s="14"/>
      <c r="BP39" s="14"/>
      <c r="BQ39" s="25"/>
      <c r="BR39" s="14"/>
      <c r="BS39" s="14"/>
      <c r="BT39" s="13">
        <v>10</v>
      </c>
      <c r="BU39" s="13">
        <v>9</v>
      </c>
      <c r="BV39" s="13">
        <v>99</v>
      </c>
      <c r="BW39" s="13">
        <v>1</v>
      </c>
      <c r="BX39" s="13">
        <v>27</v>
      </c>
      <c r="BY39" s="13">
        <v>0</v>
      </c>
      <c r="BZ39" s="18">
        <v>0</v>
      </c>
      <c r="CA39" s="19">
        <f>AD39+AK39+AR39+AY39+BF39+BM39+BT39</f>
        <v>10</v>
      </c>
      <c r="CB39" s="14">
        <f>AE39+AL39+AS39+AZ39+BG39+BN39+BU39</f>
        <v>9</v>
      </c>
      <c r="CC39" s="14">
        <f>AF39+AM39+AT39+BA39+BH39+BO39+BV39</f>
        <v>99</v>
      </c>
      <c r="CD39" s="14">
        <f>AG39+AN39+AU39+BB39+BI39+BP39+BW39</f>
        <v>1</v>
      </c>
      <c r="CE39" s="20">
        <f>CC39/(CB39-CD39)</f>
        <v>12.375</v>
      </c>
      <c r="CF39" s="25">
        <v>27</v>
      </c>
      <c r="CG39" s="14">
        <f>AI39+AP39+AW39+BD39+BK39+BR39+BY39</f>
        <v>0</v>
      </c>
      <c r="CH39" s="14">
        <f>AJ39+AQ39+AX39+BE39+BL39+BS39+BZ39</f>
        <v>0</v>
      </c>
    </row>
    <row r="40" ht="20" customHeight="1">
      <c r="A40" t="s" s="11">
        <v>84</v>
      </c>
      <c r="B40" s="12"/>
      <c r="C40" s="13"/>
      <c r="D40" s="13"/>
      <c r="E40" s="13"/>
      <c r="F40" s="13"/>
      <c r="G40" s="13"/>
      <c r="H40" s="13"/>
      <c r="I40" s="5"/>
      <c r="J40" s="5"/>
      <c r="K40" s="5"/>
      <c r="L40" s="5"/>
      <c r="M40" s="5"/>
      <c r="N40" s="5"/>
      <c r="O40" s="5"/>
      <c r="P40" s="13"/>
      <c r="Q40" s="13"/>
      <c r="R40" s="13"/>
      <c r="S40" s="13"/>
      <c r="T40" s="13"/>
      <c r="U40" s="13"/>
      <c r="V40" s="13"/>
      <c r="W40" s="5"/>
      <c r="X40" s="5"/>
      <c r="Y40" s="5"/>
      <c r="Z40" s="5"/>
      <c r="AA40" s="5"/>
      <c r="AB40" s="5"/>
      <c r="AC40" s="5"/>
      <c r="AD40" s="13"/>
      <c r="AE40" s="13"/>
      <c r="AF40" s="13"/>
      <c r="AG40" s="13"/>
      <c r="AH40" s="13"/>
      <c r="AI40" s="13"/>
      <c r="AJ40" s="13"/>
      <c r="AK40" s="5">
        <v>14</v>
      </c>
      <c r="AL40" s="5">
        <v>10</v>
      </c>
      <c r="AM40" s="5">
        <v>62</v>
      </c>
      <c r="AN40" s="5">
        <v>6</v>
      </c>
      <c r="AO40" t="s" s="21">
        <v>56</v>
      </c>
      <c r="AP40" s="5">
        <v>0</v>
      </c>
      <c r="AQ40" s="5">
        <v>0</v>
      </c>
      <c r="AR40" s="13">
        <v>2</v>
      </c>
      <c r="AS40" s="13">
        <v>2</v>
      </c>
      <c r="AT40" s="13">
        <v>18</v>
      </c>
      <c r="AU40" s="13">
        <v>2</v>
      </c>
      <c r="AV40" t="s" s="15">
        <v>24</v>
      </c>
      <c r="AW40" s="13">
        <v>0</v>
      </c>
      <c r="AX40" s="13">
        <v>0</v>
      </c>
      <c r="AY40" s="5">
        <v>2</v>
      </c>
      <c r="AZ40" s="5">
        <v>2</v>
      </c>
      <c r="BA40" s="5">
        <v>16</v>
      </c>
      <c r="BB40" s="5">
        <v>0</v>
      </c>
      <c r="BC40" s="5">
        <v>16</v>
      </c>
      <c r="BD40" s="5">
        <v>0</v>
      </c>
      <c r="BE40" s="5">
        <v>0</v>
      </c>
      <c r="BF40" s="13"/>
      <c r="BG40" s="13"/>
      <c r="BH40" s="13"/>
      <c r="BI40" s="13"/>
      <c r="BJ40" s="13"/>
      <c r="BK40" s="13"/>
      <c r="BL40" s="13"/>
      <c r="BM40" s="5"/>
      <c r="BN40" s="5"/>
      <c r="BO40" s="5"/>
      <c r="BP40" s="5"/>
      <c r="BQ40" s="22"/>
      <c r="BR40" s="5"/>
      <c r="BS40" s="5"/>
      <c r="BT40" s="13"/>
      <c r="BU40" s="13"/>
      <c r="BV40" s="13"/>
      <c r="BW40" s="13"/>
      <c r="BX40" s="13"/>
      <c r="BY40" s="13"/>
      <c r="BZ40" s="18"/>
      <c r="CA40" s="23">
        <f>AD40+AK40+AR40+AY40+BF40+BM40+BT40</f>
        <v>18</v>
      </c>
      <c r="CB40" s="5">
        <f>AE40+AL40+AS40+AZ40+BG40+BN40+BU40</f>
        <v>14</v>
      </c>
      <c r="CC40" s="5">
        <f>AF40+AM40+AT40+BA40+BH40+BO40+BV40</f>
        <v>96</v>
      </c>
      <c r="CD40" s="5">
        <f>AG40+AN40+AU40+BB40+BI40+BP40+BW40</f>
        <v>8</v>
      </c>
      <c r="CE40" s="24">
        <f>CC40/(CB40-CD40)</f>
        <v>16</v>
      </c>
      <c r="CF40" s="22">
        <f>MAX(AH40,AO40,AV40,BC40,BJ40)</f>
        <v>16</v>
      </c>
      <c r="CG40" s="5">
        <f>AI40+AP40+AW40+BD40+BK40+BR40+BY40</f>
        <v>0</v>
      </c>
      <c r="CH40" s="5">
        <f>AJ40+AQ40+AX40+BE40+BL40+BS40+BZ40</f>
        <v>0</v>
      </c>
    </row>
    <row r="41" ht="20" customHeight="1">
      <c r="A41" t="s" s="11">
        <v>85</v>
      </c>
      <c r="B41" s="12"/>
      <c r="C41" s="13"/>
      <c r="D41" s="13"/>
      <c r="E41" s="13"/>
      <c r="F41" s="13"/>
      <c r="G41" s="13"/>
      <c r="H41" s="13"/>
      <c r="I41" s="14"/>
      <c r="J41" s="14"/>
      <c r="K41" s="14"/>
      <c r="L41" s="14"/>
      <c r="M41" s="14"/>
      <c r="N41" s="14"/>
      <c r="O41" s="14"/>
      <c r="P41" s="13"/>
      <c r="Q41" s="13"/>
      <c r="R41" s="13"/>
      <c r="S41" s="13"/>
      <c r="T41" s="13"/>
      <c r="U41" s="13"/>
      <c r="V41" s="13"/>
      <c r="W41" s="14"/>
      <c r="X41" s="14"/>
      <c r="Y41" s="14"/>
      <c r="Z41" s="14"/>
      <c r="AA41" s="14"/>
      <c r="AB41" s="14"/>
      <c r="AC41" s="14"/>
      <c r="AD41" s="13">
        <v>6</v>
      </c>
      <c r="AE41" s="13">
        <v>4</v>
      </c>
      <c r="AF41" s="13">
        <v>52</v>
      </c>
      <c r="AG41" s="13">
        <v>1</v>
      </c>
      <c r="AH41" s="13">
        <v>21</v>
      </c>
      <c r="AI41" s="13">
        <v>0</v>
      </c>
      <c r="AJ41" s="13">
        <v>0</v>
      </c>
      <c r="AK41" s="14">
        <v>6</v>
      </c>
      <c r="AL41" s="14">
        <v>5</v>
      </c>
      <c r="AM41" s="14">
        <v>40</v>
      </c>
      <c r="AN41" s="14">
        <v>1</v>
      </c>
      <c r="AO41" s="14">
        <v>24</v>
      </c>
      <c r="AP41" s="14">
        <v>0</v>
      </c>
      <c r="AQ41" s="14">
        <v>0</v>
      </c>
      <c r="AR41" s="13"/>
      <c r="AS41" s="13"/>
      <c r="AT41" s="13"/>
      <c r="AU41" s="13"/>
      <c r="AV41" s="13"/>
      <c r="AW41" s="13"/>
      <c r="AX41" s="13"/>
      <c r="AY41" s="14"/>
      <c r="AZ41" s="14"/>
      <c r="BA41" s="14"/>
      <c r="BB41" s="14"/>
      <c r="BC41" s="14"/>
      <c r="BD41" s="14"/>
      <c r="BE41" s="14"/>
      <c r="BF41" s="13"/>
      <c r="BG41" s="13"/>
      <c r="BH41" s="13"/>
      <c r="BI41" s="13"/>
      <c r="BJ41" s="13"/>
      <c r="BK41" s="13"/>
      <c r="BL41" s="13"/>
      <c r="BM41" s="14"/>
      <c r="BN41" s="14"/>
      <c r="BO41" s="14"/>
      <c r="BP41" s="14"/>
      <c r="BQ41" s="25"/>
      <c r="BR41" s="14"/>
      <c r="BS41" s="14"/>
      <c r="BT41" s="13"/>
      <c r="BU41" s="13"/>
      <c r="BV41" s="13"/>
      <c r="BW41" s="13"/>
      <c r="BX41" s="13"/>
      <c r="BY41" s="13"/>
      <c r="BZ41" s="18"/>
      <c r="CA41" s="19">
        <f>AD41+AK41+AR41+AY41+BF41+BM41+BT41</f>
        <v>12</v>
      </c>
      <c r="CB41" s="14">
        <f>AE41+AL41+AS41+AZ41+BG41+BN41+BU41</f>
        <v>9</v>
      </c>
      <c r="CC41" s="14">
        <f>AF41+AM41+AT41+BA41+BH41+BO41+BV41</f>
        <v>92</v>
      </c>
      <c r="CD41" s="14">
        <f>AG41+AN41+AU41+BB41+BI41+BP41+BW41</f>
        <v>2</v>
      </c>
      <c r="CE41" s="20">
        <f>CC41/(CB41-CD41)</f>
        <v>13.14285714285714</v>
      </c>
      <c r="CF41" s="25">
        <f>MAX(AH41,AO41,AV41,BC41,BJ41)</f>
        <v>24</v>
      </c>
      <c r="CG41" s="14">
        <f>AI41+AP41+AW41+BD41+BK41+BR41+BY41</f>
        <v>0</v>
      </c>
      <c r="CH41" s="14">
        <f>AJ41+AQ41+AX41+BE41+BL41+BS41+BZ41</f>
        <v>0</v>
      </c>
    </row>
    <row r="42" ht="20" customHeight="1">
      <c r="A42" t="s" s="11">
        <v>86</v>
      </c>
      <c r="B42" s="12"/>
      <c r="C42" s="13"/>
      <c r="D42" s="13"/>
      <c r="E42" s="13"/>
      <c r="F42" s="13"/>
      <c r="G42" s="13"/>
      <c r="H42" s="13"/>
      <c r="I42" s="5"/>
      <c r="J42" s="5"/>
      <c r="K42" s="5"/>
      <c r="L42" s="5"/>
      <c r="M42" s="5"/>
      <c r="N42" s="5"/>
      <c r="O42" s="5"/>
      <c r="P42" s="13"/>
      <c r="Q42" s="13"/>
      <c r="R42" s="13"/>
      <c r="S42" s="13"/>
      <c r="T42" s="13"/>
      <c r="U42" s="13"/>
      <c r="V42" s="13"/>
      <c r="W42" s="5"/>
      <c r="X42" s="5"/>
      <c r="Y42" s="5"/>
      <c r="Z42" s="5"/>
      <c r="AA42" s="5"/>
      <c r="AB42" s="5"/>
      <c r="AC42" s="5"/>
      <c r="AD42" s="13">
        <v>5</v>
      </c>
      <c r="AE42" s="13">
        <v>2</v>
      </c>
      <c r="AF42" s="13">
        <v>4</v>
      </c>
      <c r="AG42" s="13">
        <v>1</v>
      </c>
      <c r="AH42" s="13">
        <v>3</v>
      </c>
      <c r="AI42" s="13">
        <v>0</v>
      </c>
      <c r="AJ42" s="13">
        <v>0</v>
      </c>
      <c r="AK42" s="5">
        <v>6</v>
      </c>
      <c r="AL42" s="5">
        <v>5</v>
      </c>
      <c r="AM42" s="5">
        <v>34</v>
      </c>
      <c r="AN42" s="5">
        <v>0</v>
      </c>
      <c r="AO42" s="5">
        <v>12</v>
      </c>
      <c r="AP42" s="5">
        <v>0</v>
      </c>
      <c r="AQ42" s="5">
        <v>0</v>
      </c>
      <c r="AR42" s="13"/>
      <c r="AS42" s="13"/>
      <c r="AT42" s="13"/>
      <c r="AU42" s="13"/>
      <c r="AV42" s="13"/>
      <c r="AW42" s="13"/>
      <c r="AX42" s="13"/>
      <c r="AY42" s="5">
        <v>1</v>
      </c>
      <c r="AZ42" s="5">
        <v>1</v>
      </c>
      <c r="BA42" s="5">
        <v>49</v>
      </c>
      <c r="BB42" s="5">
        <v>0</v>
      </c>
      <c r="BC42" s="5">
        <v>49</v>
      </c>
      <c r="BD42" s="5">
        <v>0</v>
      </c>
      <c r="BE42" s="5">
        <v>0</v>
      </c>
      <c r="BF42" s="13"/>
      <c r="BG42" s="13"/>
      <c r="BH42" s="13"/>
      <c r="BI42" s="13"/>
      <c r="BJ42" s="13"/>
      <c r="BK42" s="13"/>
      <c r="BL42" s="13"/>
      <c r="BM42" s="5"/>
      <c r="BN42" s="5"/>
      <c r="BO42" s="5"/>
      <c r="BP42" s="5"/>
      <c r="BQ42" s="22"/>
      <c r="BR42" s="5"/>
      <c r="BS42" s="5"/>
      <c r="BT42" s="13"/>
      <c r="BU42" s="13"/>
      <c r="BV42" s="13"/>
      <c r="BW42" s="13"/>
      <c r="BX42" s="13"/>
      <c r="BY42" s="13"/>
      <c r="BZ42" s="18"/>
      <c r="CA42" s="23">
        <f>AD42+AK42+AR42+AY42+BF42+BM42+BT42</f>
        <v>12</v>
      </c>
      <c r="CB42" s="5">
        <f>AE42+AL42+AS42+AZ42+BG42+BN42+BU42</f>
        <v>8</v>
      </c>
      <c r="CC42" s="5">
        <f>AF42+AM42+AT42+BA42+BH42+BO42+BV42</f>
        <v>87</v>
      </c>
      <c r="CD42" s="5">
        <f>AG42+AN42+AU42+BB42+BI42+BP42+BW42</f>
        <v>1</v>
      </c>
      <c r="CE42" s="24">
        <f>CC42/(CB42-CD42)</f>
        <v>12.42857142857143</v>
      </c>
      <c r="CF42" s="22">
        <f>MAX(AH42,AO42,AV42,BC42,BJ42)</f>
        <v>49</v>
      </c>
      <c r="CG42" s="5">
        <f>AI42+AP42+AW42+BD42+BK42+BR42+BY42</f>
        <v>0</v>
      </c>
      <c r="CH42" s="5">
        <f>AJ42+AQ42+AX42+BE42+BL42+BS42+BZ42</f>
        <v>0</v>
      </c>
    </row>
    <row r="43" ht="20" customHeight="1">
      <c r="A43" t="s" s="11">
        <v>87</v>
      </c>
      <c r="B43" s="12"/>
      <c r="C43" s="13"/>
      <c r="D43" s="13"/>
      <c r="E43" s="13"/>
      <c r="F43" s="13"/>
      <c r="G43" s="13"/>
      <c r="H43" s="13"/>
      <c r="I43" s="14"/>
      <c r="J43" s="14"/>
      <c r="K43" s="14"/>
      <c r="L43" s="14"/>
      <c r="M43" s="14"/>
      <c r="N43" s="14"/>
      <c r="O43" s="14"/>
      <c r="P43" s="13"/>
      <c r="Q43" s="13"/>
      <c r="R43" s="13"/>
      <c r="S43" s="13"/>
      <c r="T43" s="13"/>
      <c r="U43" s="13"/>
      <c r="V43" s="13"/>
      <c r="W43" s="14"/>
      <c r="X43" s="14"/>
      <c r="Y43" s="14"/>
      <c r="Z43" s="14"/>
      <c r="AA43" s="14"/>
      <c r="AB43" s="14"/>
      <c r="AC43" s="14"/>
      <c r="AD43" s="13">
        <v>10</v>
      </c>
      <c r="AE43" s="13">
        <v>7</v>
      </c>
      <c r="AF43" s="13">
        <v>43</v>
      </c>
      <c r="AG43" s="13">
        <v>0</v>
      </c>
      <c r="AH43" s="13">
        <v>10</v>
      </c>
      <c r="AI43" s="13">
        <v>0</v>
      </c>
      <c r="AJ43" s="13">
        <v>0</v>
      </c>
      <c r="AK43" s="14">
        <v>1</v>
      </c>
      <c r="AL43" s="14">
        <v>1</v>
      </c>
      <c r="AM43" s="14">
        <v>4</v>
      </c>
      <c r="AN43" s="14">
        <v>0</v>
      </c>
      <c r="AO43" s="14">
        <v>4</v>
      </c>
      <c r="AP43" s="14">
        <v>0</v>
      </c>
      <c r="AQ43" s="14">
        <v>0</v>
      </c>
      <c r="AR43" s="13">
        <v>1</v>
      </c>
      <c r="AS43" s="13">
        <v>1</v>
      </c>
      <c r="AT43" s="13">
        <v>39</v>
      </c>
      <c r="AU43" s="13">
        <v>0</v>
      </c>
      <c r="AV43" s="13">
        <v>39</v>
      </c>
      <c r="AW43" s="13">
        <v>0</v>
      </c>
      <c r="AX43" s="13">
        <v>0</v>
      </c>
      <c r="AY43" s="14"/>
      <c r="AZ43" s="14"/>
      <c r="BA43" s="14"/>
      <c r="BB43" s="14"/>
      <c r="BC43" s="14"/>
      <c r="BD43" s="14"/>
      <c r="BE43" s="14"/>
      <c r="BF43" s="13"/>
      <c r="BG43" s="13"/>
      <c r="BH43" s="13"/>
      <c r="BI43" s="13"/>
      <c r="BJ43" s="13"/>
      <c r="BK43" s="13"/>
      <c r="BL43" s="13"/>
      <c r="BM43" s="14"/>
      <c r="BN43" s="14"/>
      <c r="BO43" s="14"/>
      <c r="BP43" s="14"/>
      <c r="BQ43" s="25"/>
      <c r="BR43" s="14"/>
      <c r="BS43" s="14"/>
      <c r="BT43" s="13"/>
      <c r="BU43" s="13"/>
      <c r="BV43" s="13"/>
      <c r="BW43" s="13"/>
      <c r="BX43" s="13"/>
      <c r="BY43" s="13"/>
      <c r="BZ43" s="18"/>
      <c r="CA43" s="19">
        <f>AD43+AK43+AR43+AY43+BF43+BM43+BT43</f>
        <v>12</v>
      </c>
      <c r="CB43" s="14">
        <f>AE43+AL43+AS43+AZ43+BG43+BN43+BU43</f>
        <v>9</v>
      </c>
      <c r="CC43" s="14">
        <f>AF43+AM43+AT43+BA43+BH43+BO43+BV43</f>
        <v>86</v>
      </c>
      <c r="CD43" s="14">
        <f>AG43+AN43+AU43+BB43+BI43+BP43+BW43</f>
        <v>0</v>
      </c>
      <c r="CE43" s="20">
        <f>CC43/(CB43-CD43)</f>
        <v>9.555555555555555</v>
      </c>
      <c r="CF43" s="25">
        <f>MAX(AH43,AO43,AV43,BC43,BJ43)</f>
        <v>39</v>
      </c>
      <c r="CG43" s="14">
        <f>AI43+AP43+AW43+BD43+BK43+BR43+BY43</f>
        <v>0</v>
      </c>
      <c r="CH43" s="14">
        <f>AJ43+AQ43+AX43+BE43+BL43+BS43+BZ43</f>
        <v>0</v>
      </c>
    </row>
    <row r="44" ht="20" customHeight="1">
      <c r="A44" t="s" s="11">
        <v>88</v>
      </c>
      <c r="B44" s="12"/>
      <c r="C44" s="13"/>
      <c r="D44" s="13"/>
      <c r="E44" s="13"/>
      <c r="F44" s="13"/>
      <c r="G44" s="13"/>
      <c r="H44" s="13"/>
      <c r="I44" s="5"/>
      <c r="J44" s="5"/>
      <c r="K44" s="5"/>
      <c r="L44" s="5"/>
      <c r="M44" s="5"/>
      <c r="N44" s="5"/>
      <c r="O44" s="5"/>
      <c r="P44" s="13"/>
      <c r="Q44" s="13"/>
      <c r="R44" s="13"/>
      <c r="S44" s="13"/>
      <c r="T44" s="13"/>
      <c r="U44" s="13"/>
      <c r="V44" s="13"/>
      <c r="W44" s="5"/>
      <c r="X44" s="5"/>
      <c r="Y44" s="5"/>
      <c r="Z44" s="5"/>
      <c r="AA44" s="5"/>
      <c r="AB44" s="5"/>
      <c r="AC44" s="5"/>
      <c r="AD44" s="13"/>
      <c r="AE44" s="13"/>
      <c r="AF44" s="13"/>
      <c r="AG44" s="13"/>
      <c r="AH44" s="13"/>
      <c r="AI44" s="13"/>
      <c r="AJ44" s="13"/>
      <c r="AK44" s="5"/>
      <c r="AL44" s="5"/>
      <c r="AM44" s="5"/>
      <c r="AN44" s="5"/>
      <c r="AO44" s="5"/>
      <c r="AP44" s="5"/>
      <c r="AQ44" s="5"/>
      <c r="AR44" s="13">
        <v>9</v>
      </c>
      <c r="AS44" s="13">
        <v>8</v>
      </c>
      <c r="AT44" s="13">
        <v>30</v>
      </c>
      <c r="AU44" s="13">
        <v>2</v>
      </c>
      <c r="AV44" s="13">
        <v>15</v>
      </c>
      <c r="AW44" s="13">
        <v>0</v>
      </c>
      <c r="AX44" s="13">
        <v>0</v>
      </c>
      <c r="AY44" s="5">
        <v>3</v>
      </c>
      <c r="AZ44" s="5">
        <v>3</v>
      </c>
      <c r="BA44" s="5">
        <v>51</v>
      </c>
      <c r="BB44" s="5">
        <v>1</v>
      </c>
      <c r="BC44" t="s" s="21">
        <v>72</v>
      </c>
      <c r="BD44" s="5">
        <v>0</v>
      </c>
      <c r="BE44" s="5">
        <v>0</v>
      </c>
      <c r="BF44" s="13">
        <v>1</v>
      </c>
      <c r="BG44" s="13">
        <v>1</v>
      </c>
      <c r="BH44" s="13">
        <v>0</v>
      </c>
      <c r="BI44" s="13">
        <v>1</v>
      </c>
      <c r="BJ44" t="s" s="15">
        <v>89</v>
      </c>
      <c r="BK44" s="13">
        <v>0</v>
      </c>
      <c r="BL44" s="13">
        <v>0</v>
      </c>
      <c r="BM44" s="5"/>
      <c r="BN44" s="5"/>
      <c r="BO44" s="5"/>
      <c r="BP44" s="5"/>
      <c r="BQ44" s="22"/>
      <c r="BR44" s="5"/>
      <c r="BS44" s="5"/>
      <c r="BT44" s="13"/>
      <c r="BU44" s="13"/>
      <c r="BV44" s="13"/>
      <c r="BW44" s="13"/>
      <c r="BX44" s="13"/>
      <c r="BY44" s="13"/>
      <c r="BZ44" s="18"/>
      <c r="CA44" s="23">
        <f>AD44+AK44+AR44+AY44+BF44+BM44+BT44</f>
        <v>13</v>
      </c>
      <c r="CB44" s="5">
        <f>AE44+AL44+AS44+AZ44+BG44+BN44+BU44</f>
        <v>12</v>
      </c>
      <c r="CC44" s="5">
        <f>AF44+AM44+AT44+BA44+BH44+BO44+BV44</f>
        <v>81</v>
      </c>
      <c r="CD44" s="5">
        <f>AG44+AN44+AU44+BB44+BI44+BP44+BW44</f>
        <v>4</v>
      </c>
      <c r="CE44" s="24">
        <f>CC44/(CB44-CD44)</f>
        <v>10.125</v>
      </c>
      <c r="CF44" s="22">
        <f>MAX(AH44,AO44,AV44,BC44,BJ44)</f>
        <v>15</v>
      </c>
      <c r="CG44" s="5">
        <f>AI44+AP44+AW44+BD44+BK44+BR44+BY44</f>
        <v>0</v>
      </c>
      <c r="CH44" s="5">
        <f>AJ44+AQ44+AX44+BE44+BL44+BS44+BZ44</f>
        <v>0</v>
      </c>
    </row>
    <row r="45" ht="20" customHeight="1">
      <c r="A45" t="s" s="11">
        <v>90</v>
      </c>
      <c r="B45" s="12"/>
      <c r="C45" s="13"/>
      <c r="D45" s="13"/>
      <c r="E45" s="13"/>
      <c r="F45" s="13"/>
      <c r="G45" s="13"/>
      <c r="H45" s="13"/>
      <c r="I45" s="14"/>
      <c r="J45" s="14"/>
      <c r="K45" s="14"/>
      <c r="L45" s="14"/>
      <c r="M45" s="14"/>
      <c r="N45" s="14"/>
      <c r="O45" s="14"/>
      <c r="P45" s="13"/>
      <c r="Q45" s="13"/>
      <c r="R45" s="13"/>
      <c r="S45" s="13"/>
      <c r="T45" s="13"/>
      <c r="U45" s="13"/>
      <c r="V45" s="13"/>
      <c r="W45" s="14"/>
      <c r="X45" s="14"/>
      <c r="Y45" s="14"/>
      <c r="Z45" s="14"/>
      <c r="AA45" s="14"/>
      <c r="AB45" s="14"/>
      <c r="AC45" s="14"/>
      <c r="AD45" s="13">
        <v>2</v>
      </c>
      <c r="AE45" s="13">
        <v>1</v>
      </c>
      <c r="AF45" s="13">
        <v>8</v>
      </c>
      <c r="AG45" s="13">
        <v>1</v>
      </c>
      <c r="AH45" t="s" s="15">
        <v>79</v>
      </c>
      <c r="AI45" s="13">
        <v>0</v>
      </c>
      <c r="AJ45" s="13">
        <v>0</v>
      </c>
      <c r="AK45" s="14">
        <v>5</v>
      </c>
      <c r="AL45" s="14">
        <v>5</v>
      </c>
      <c r="AM45" s="14">
        <v>59</v>
      </c>
      <c r="AN45" s="14">
        <v>0</v>
      </c>
      <c r="AO45" s="14">
        <v>21</v>
      </c>
      <c r="AP45" s="14">
        <v>0</v>
      </c>
      <c r="AQ45" s="14">
        <v>0</v>
      </c>
      <c r="AR45" s="13">
        <v>1</v>
      </c>
      <c r="AS45" s="13">
        <v>1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4"/>
      <c r="AZ45" s="14"/>
      <c r="BA45" s="14"/>
      <c r="BB45" s="14"/>
      <c r="BC45" s="14"/>
      <c r="BD45" s="14"/>
      <c r="BE45" s="14"/>
      <c r="BF45" s="13"/>
      <c r="BG45" s="13"/>
      <c r="BH45" s="13"/>
      <c r="BI45" s="13"/>
      <c r="BJ45" s="13"/>
      <c r="BK45" s="13"/>
      <c r="BL45" s="13"/>
      <c r="BM45" s="14"/>
      <c r="BN45" s="14"/>
      <c r="BO45" s="14"/>
      <c r="BP45" s="14"/>
      <c r="BQ45" s="25"/>
      <c r="BR45" s="14"/>
      <c r="BS45" s="14"/>
      <c r="BT45" s="13"/>
      <c r="BU45" s="13"/>
      <c r="BV45" s="13"/>
      <c r="BW45" s="13"/>
      <c r="BX45" s="13"/>
      <c r="BY45" s="13"/>
      <c r="BZ45" s="18"/>
      <c r="CA45" s="19">
        <f>AD45+AK45+AR45+AY45+BF45+BM45+BT45</f>
        <v>8</v>
      </c>
      <c r="CB45" s="14">
        <f>AE45+AL45+AS45+AZ45+BG45+BN45+BU45</f>
        <v>7</v>
      </c>
      <c r="CC45" s="14">
        <f>AF45+AM45+AT45+BA45+BH45+BO45+BV45</f>
        <v>67</v>
      </c>
      <c r="CD45" s="14">
        <f>AG45+AN45+AU45+BB45+BI45+BP45+BW45</f>
        <v>1</v>
      </c>
      <c r="CE45" s="20">
        <f>CC45/(CB45-CD45)</f>
        <v>11.16666666666667</v>
      </c>
      <c r="CF45" s="25">
        <f>MAX(AH45,AO45,AV45,BC45,BJ45)</f>
        <v>21</v>
      </c>
      <c r="CG45" s="14">
        <f>AI45+AP45+AW45+BD45+BK45+BR45+BY45</f>
        <v>0</v>
      </c>
      <c r="CH45" s="14">
        <f>AJ45+AQ45+AX45+BE45+BL45+BS45+BZ45</f>
        <v>0</v>
      </c>
    </row>
    <row r="46" ht="20" customHeight="1">
      <c r="A46" t="s" s="11">
        <v>91</v>
      </c>
      <c r="B46" s="12"/>
      <c r="C46" s="13"/>
      <c r="D46" s="13"/>
      <c r="E46" s="13"/>
      <c r="F46" s="13"/>
      <c r="G46" s="13"/>
      <c r="H46" s="13"/>
      <c r="I46" s="5"/>
      <c r="J46" s="5"/>
      <c r="K46" s="5"/>
      <c r="L46" s="5"/>
      <c r="M46" s="5"/>
      <c r="N46" s="5"/>
      <c r="O46" s="5"/>
      <c r="P46" s="13"/>
      <c r="Q46" s="13"/>
      <c r="R46" s="13"/>
      <c r="S46" s="13"/>
      <c r="T46" s="13"/>
      <c r="U46" s="13"/>
      <c r="V46" s="13"/>
      <c r="W46" s="5"/>
      <c r="X46" s="5"/>
      <c r="Y46" s="5"/>
      <c r="Z46" s="5"/>
      <c r="AA46" s="5"/>
      <c r="AB46" s="5"/>
      <c r="AC46" s="5"/>
      <c r="AD46" s="13">
        <v>1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5"/>
      <c r="AL46" s="5"/>
      <c r="AM46" s="5"/>
      <c r="AN46" s="5"/>
      <c r="AO46" s="5"/>
      <c r="AP46" s="5"/>
      <c r="AQ46" s="5"/>
      <c r="AR46" s="13"/>
      <c r="AS46" s="13"/>
      <c r="AT46" s="13"/>
      <c r="AU46" s="13"/>
      <c r="AV46" s="13"/>
      <c r="AW46" s="13"/>
      <c r="AX46" s="13"/>
      <c r="AY46" s="5">
        <v>2</v>
      </c>
      <c r="AZ46" s="5">
        <v>2</v>
      </c>
      <c r="BA46" s="5">
        <v>1</v>
      </c>
      <c r="BB46" s="5">
        <v>0</v>
      </c>
      <c r="BC46" s="5">
        <v>1</v>
      </c>
      <c r="BD46" s="5">
        <v>0</v>
      </c>
      <c r="BE46" s="5">
        <v>0</v>
      </c>
      <c r="BF46" s="13">
        <v>3</v>
      </c>
      <c r="BG46" s="13">
        <v>1</v>
      </c>
      <c r="BH46" s="13">
        <v>5</v>
      </c>
      <c r="BI46" s="13">
        <v>0</v>
      </c>
      <c r="BJ46" s="13">
        <v>5</v>
      </c>
      <c r="BK46" s="13">
        <v>0</v>
      </c>
      <c r="BL46" s="13">
        <v>0</v>
      </c>
      <c r="BM46" s="5">
        <v>6</v>
      </c>
      <c r="BN46" s="5">
        <v>3</v>
      </c>
      <c r="BO46" s="5">
        <v>31</v>
      </c>
      <c r="BP46" s="5">
        <v>1</v>
      </c>
      <c r="BQ46" t="s" s="26">
        <v>61</v>
      </c>
      <c r="BR46" s="5">
        <v>0</v>
      </c>
      <c r="BS46" s="5">
        <v>0</v>
      </c>
      <c r="BT46" s="13">
        <v>4</v>
      </c>
      <c r="BU46" s="13">
        <v>3</v>
      </c>
      <c r="BV46" s="13">
        <v>25</v>
      </c>
      <c r="BW46" s="13">
        <v>1</v>
      </c>
      <c r="BX46" s="13">
        <v>23</v>
      </c>
      <c r="BY46" s="13">
        <v>0</v>
      </c>
      <c r="BZ46" s="18">
        <v>0</v>
      </c>
      <c r="CA46" s="23">
        <f>AD46+AK46+AR46+AY46+BF46+BM46+BT46</f>
        <v>16</v>
      </c>
      <c r="CB46" s="5">
        <f>AE46+AL46+AS46+AZ46+BG46+BN46+BU46</f>
        <v>9</v>
      </c>
      <c r="CC46" s="5">
        <f>AF46+AM46+AT46+BA46+BH46+BO46+BV46</f>
        <v>62</v>
      </c>
      <c r="CD46" s="5">
        <f>AG46+AN46+AU46+BB46+BI46+BP46+BW46</f>
        <v>2</v>
      </c>
      <c r="CE46" s="24">
        <f>CC46/(CB46-CD46)</f>
        <v>8.857142857142858</v>
      </c>
      <c r="CF46" t="s" s="26">
        <v>61</v>
      </c>
      <c r="CG46" s="5">
        <f>AI46+AP46+AW46+BD46+BK46+BR46+BY46</f>
        <v>0</v>
      </c>
      <c r="CH46" s="5">
        <f>AJ46+AQ46+AX46+BE46+BL46+BS46+BZ46</f>
        <v>0</v>
      </c>
    </row>
    <row r="47" ht="20" customHeight="1">
      <c r="A47" t="s" s="11">
        <v>92</v>
      </c>
      <c r="B47" s="12"/>
      <c r="C47" s="13"/>
      <c r="D47" s="13"/>
      <c r="E47" s="13"/>
      <c r="F47" s="13"/>
      <c r="G47" s="13"/>
      <c r="H47" s="13"/>
      <c r="I47" s="14"/>
      <c r="J47" s="14"/>
      <c r="K47" s="14"/>
      <c r="L47" s="14"/>
      <c r="M47" s="14"/>
      <c r="N47" s="14"/>
      <c r="O47" s="14"/>
      <c r="P47" s="13"/>
      <c r="Q47" s="13"/>
      <c r="R47" s="13"/>
      <c r="S47" s="13"/>
      <c r="T47" s="13"/>
      <c r="U47" s="13"/>
      <c r="V47" s="13"/>
      <c r="W47" s="14"/>
      <c r="X47" s="14"/>
      <c r="Y47" s="14"/>
      <c r="Z47" s="14"/>
      <c r="AA47" s="14"/>
      <c r="AB47" s="14"/>
      <c r="AC47" s="14"/>
      <c r="AD47" s="13"/>
      <c r="AE47" s="13"/>
      <c r="AF47" s="13"/>
      <c r="AG47" s="13"/>
      <c r="AH47" s="13"/>
      <c r="AI47" s="13"/>
      <c r="AJ47" s="13"/>
      <c r="AK47" s="14"/>
      <c r="AL47" s="14"/>
      <c r="AM47" s="14"/>
      <c r="AN47" s="14"/>
      <c r="AO47" s="14"/>
      <c r="AP47" s="14"/>
      <c r="AQ47" s="14"/>
      <c r="AR47" s="13"/>
      <c r="AS47" s="13"/>
      <c r="AT47" s="13"/>
      <c r="AU47" s="13"/>
      <c r="AV47" s="13"/>
      <c r="AW47" s="13"/>
      <c r="AX47" s="13"/>
      <c r="AY47" s="14">
        <v>2</v>
      </c>
      <c r="AZ47" s="14">
        <v>2</v>
      </c>
      <c r="BA47" s="14">
        <v>61</v>
      </c>
      <c r="BB47" s="14">
        <v>0</v>
      </c>
      <c r="BC47" s="14">
        <v>37</v>
      </c>
      <c r="BD47" s="14">
        <v>0</v>
      </c>
      <c r="BE47" s="14">
        <v>0</v>
      </c>
      <c r="BF47" s="13"/>
      <c r="BG47" s="13"/>
      <c r="BH47" s="13"/>
      <c r="BI47" s="13"/>
      <c r="BJ47" s="13"/>
      <c r="BK47" s="13"/>
      <c r="BL47" s="13"/>
      <c r="BM47" s="14"/>
      <c r="BN47" s="14"/>
      <c r="BO47" s="14"/>
      <c r="BP47" s="14"/>
      <c r="BQ47" s="25"/>
      <c r="BR47" s="14"/>
      <c r="BS47" s="14"/>
      <c r="BT47" s="13"/>
      <c r="BU47" s="13"/>
      <c r="BV47" s="13"/>
      <c r="BW47" s="13"/>
      <c r="BX47" s="13"/>
      <c r="BY47" s="13"/>
      <c r="BZ47" s="18"/>
      <c r="CA47" s="19">
        <f>AD47+AK47+AR47+AY47+BF47+BM47+BT47</f>
        <v>2</v>
      </c>
      <c r="CB47" s="14">
        <f>AE47+AL47+AS47+AZ47+BG47+BN47+BU47</f>
        <v>2</v>
      </c>
      <c r="CC47" s="14">
        <f>AF47+AM47+AT47+BA47+BH47+BO47+BV47</f>
        <v>61</v>
      </c>
      <c r="CD47" s="14">
        <f>AG47+AN47+AU47+BB47+BI47+BP47+BW47</f>
        <v>0</v>
      </c>
      <c r="CE47" s="20">
        <f>CC47/(CB47-CD47)</f>
        <v>30.5</v>
      </c>
      <c r="CF47" s="25">
        <f>MAX(AH47,AO47,AV47,BC47,BJ47)</f>
        <v>37</v>
      </c>
      <c r="CG47" s="14">
        <f>AI47+AP47+AW47+BD47+BK47+BR47+BY47</f>
        <v>0</v>
      </c>
      <c r="CH47" s="14">
        <f>AJ47+AQ47+AX47+BE47+BL47+BS47+BZ47</f>
        <v>0</v>
      </c>
    </row>
    <row r="48" ht="20" customHeight="1">
      <c r="A48" t="s" s="11">
        <v>93</v>
      </c>
      <c r="B48" s="12"/>
      <c r="C48" s="13"/>
      <c r="D48" s="13"/>
      <c r="E48" s="13"/>
      <c r="F48" s="13"/>
      <c r="G48" s="13"/>
      <c r="H48" s="13"/>
      <c r="I48" s="5"/>
      <c r="J48" s="5"/>
      <c r="K48" s="5"/>
      <c r="L48" s="5"/>
      <c r="M48" s="5"/>
      <c r="N48" s="5"/>
      <c r="O48" s="5"/>
      <c r="P48" s="13"/>
      <c r="Q48" s="13"/>
      <c r="R48" s="13"/>
      <c r="S48" s="13"/>
      <c r="T48" s="13"/>
      <c r="U48" s="13"/>
      <c r="V48" s="13"/>
      <c r="W48" s="5"/>
      <c r="X48" s="5"/>
      <c r="Y48" s="5"/>
      <c r="Z48" s="5"/>
      <c r="AA48" s="5"/>
      <c r="AB48" s="5"/>
      <c r="AC48" s="5"/>
      <c r="AD48" s="13">
        <v>7</v>
      </c>
      <c r="AE48" s="13">
        <v>5</v>
      </c>
      <c r="AF48" s="13">
        <v>14</v>
      </c>
      <c r="AG48" s="13">
        <v>3</v>
      </c>
      <c r="AH48" t="s" s="15">
        <v>94</v>
      </c>
      <c r="AI48" s="13">
        <v>0</v>
      </c>
      <c r="AJ48" s="13">
        <v>0</v>
      </c>
      <c r="AK48" s="5">
        <v>4</v>
      </c>
      <c r="AL48" s="5">
        <v>4</v>
      </c>
      <c r="AM48" s="5">
        <v>15</v>
      </c>
      <c r="AN48" s="5">
        <v>1</v>
      </c>
      <c r="AO48" t="s" s="21">
        <v>64</v>
      </c>
      <c r="AP48" s="5">
        <v>0</v>
      </c>
      <c r="AQ48" s="5">
        <v>0</v>
      </c>
      <c r="AR48" s="13">
        <v>4</v>
      </c>
      <c r="AS48" s="13">
        <v>2</v>
      </c>
      <c r="AT48" s="13">
        <v>20</v>
      </c>
      <c r="AU48" s="13">
        <v>0</v>
      </c>
      <c r="AV48" s="13">
        <v>13</v>
      </c>
      <c r="AW48" s="13">
        <v>0</v>
      </c>
      <c r="AX48" s="13">
        <v>0</v>
      </c>
      <c r="AY48" s="5">
        <v>1</v>
      </c>
      <c r="AZ48" s="5">
        <v>1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13">
        <v>1</v>
      </c>
      <c r="BG48" s="13">
        <v>1</v>
      </c>
      <c r="BH48" s="13">
        <v>9</v>
      </c>
      <c r="BI48" s="13">
        <v>0</v>
      </c>
      <c r="BJ48" s="13">
        <v>9</v>
      </c>
      <c r="BK48" s="13">
        <v>0</v>
      </c>
      <c r="BL48" s="13">
        <v>0</v>
      </c>
      <c r="BM48" s="5"/>
      <c r="BN48" s="5"/>
      <c r="BO48" s="5"/>
      <c r="BP48" s="5"/>
      <c r="BQ48" s="22"/>
      <c r="BR48" s="5"/>
      <c r="BS48" s="5"/>
      <c r="BT48" s="13"/>
      <c r="BU48" s="13"/>
      <c r="BV48" s="13"/>
      <c r="BW48" s="13"/>
      <c r="BX48" s="13"/>
      <c r="BY48" s="13"/>
      <c r="BZ48" s="18"/>
      <c r="CA48" s="23">
        <f>AD48+AK48+AR48+AY48+BF48+BM48+BT48</f>
        <v>17</v>
      </c>
      <c r="CB48" s="5">
        <f>AE48+AL48+AS48+AZ48+BG48+BN48+BU48</f>
        <v>13</v>
      </c>
      <c r="CC48" s="5">
        <f>AF48+AM48+AT48+BA48+BH48+BO48+BV48</f>
        <v>58</v>
      </c>
      <c r="CD48" s="5">
        <f>AG48+AN48+AU48+BB48+BI48+BP48+BW48</f>
        <v>4</v>
      </c>
      <c r="CE48" s="24">
        <f>CC48/(CB48-CD48)</f>
        <v>6.444444444444445</v>
      </c>
      <c r="CF48" s="22">
        <f>MAX(AH48,AO48,AV48,BC48,BJ48)</f>
        <v>13</v>
      </c>
      <c r="CG48" s="5">
        <f>AI48+AP48+AW48+BD48+BK48+BR48+BY48</f>
        <v>0</v>
      </c>
      <c r="CH48" s="5">
        <f>AJ48+AQ48+AX48+BE48+BL48+BS48+BZ48</f>
        <v>0</v>
      </c>
    </row>
    <row r="49" ht="20" customHeight="1">
      <c r="A49" t="s" s="11">
        <v>95</v>
      </c>
      <c r="B49" s="12"/>
      <c r="C49" s="13"/>
      <c r="D49" s="13"/>
      <c r="E49" s="13"/>
      <c r="F49" s="13"/>
      <c r="G49" s="13"/>
      <c r="H49" s="13"/>
      <c r="I49" s="14"/>
      <c r="J49" s="14"/>
      <c r="K49" s="14"/>
      <c r="L49" s="14"/>
      <c r="M49" s="14"/>
      <c r="N49" s="14"/>
      <c r="O49" s="14"/>
      <c r="P49" s="13"/>
      <c r="Q49" s="13"/>
      <c r="R49" s="13"/>
      <c r="S49" s="13"/>
      <c r="T49" s="13"/>
      <c r="U49" s="13"/>
      <c r="V49" s="13"/>
      <c r="W49" s="14"/>
      <c r="X49" s="14"/>
      <c r="Y49" s="14"/>
      <c r="Z49" s="14"/>
      <c r="AA49" s="14"/>
      <c r="AB49" s="14"/>
      <c r="AC49" s="14"/>
      <c r="AD49" s="13"/>
      <c r="AE49" s="13"/>
      <c r="AF49" s="13"/>
      <c r="AG49" s="13"/>
      <c r="AH49" s="13"/>
      <c r="AI49" s="13"/>
      <c r="AJ49" s="13"/>
      <c r="AK49" s="14"/>
      <c r="AL49" s="14"/>
      <c r="AM49" s="14"/>
      <c r="AN49" s="14"/>
      <c r="AO49" s="14"/>
      <c r="AP49" s="14"/>
      <c r="AQ49" s="14"/>
      <c r="AR49" s="13">
        <v>1</v>
      </c>
      <c r="AS49" s="13">
        <v>1</v>
      </c>
      <c r="AT49" s="13">
        <v>58</v>
      </c>
      <c r="AU49" s="13">
        <v>0</v>
      </c>
      <c r="AV49" s="13">
        <v>58</v>
      </c>
      <c r="AW49" s="13">
        <v>0</v>
      </c>
      <c r="AX49" s="13">
        <v>1</v>
      </c>
      <c r="AY49" s="14"/>
      <c r="AZ49" s="14"/>
      <c r="BA49" s="14"/>
      <c r="BB49" s="14"/>
      <c r="BC49" s="14"/>
      <c r="BD49" s="14"/>
      <c r="BE49" s="14"/>
      <c r="BF49" s="13"/>
      <c r="BG49" s="13"/>
      <c r="BH49" s="13"/>
      <c r="BI49" s="13"/>
      <c r="BJ49" s="13"/>
      <c r="BK49" s="13"/>
      <c r="BL49" s="13"/>
      <c r="BM49" s="14"/>
      <c r="BN49" s="14"/>
      <c r="BO49" s="14"/>
      <c r="BP49" s="14"/>
      <c r="BQ49" s="25"/>
      <c r="BR49" s="14"/>
      <c r="BS49" s="14"/>
      <c r="BT49" s="13"/>
      <c r="BU49" s="13"/>
      <c r="BV49" s="13"/>
      <c r="BW49" s="13"/>
      <c r="BX49" s="13"/>
      <c r="BY49" s="13"/>
      <c r="BZ49" s="18"/>
      <c r="CA49" s="19">
        <f>AD49+AK49+AR49+AY49+BF49+BM49+BT49</f>
        <v>1</v>
      </c>
      <c r="CB49" s="14">
        <f>AE49+AL49+AS49+AZ49+BG49+BN49+BU49</f>
        <v>1</v>
      </c>
      <c r="CC49" s="14">
        <f>AF49+AM49+AT49+BA49+BH49+BO49+BV49</f>
        <v>58</v>
      </c>
      <c r="CD49" s="14">
        <f>AG49+AN49+AU49+BB49+BI49+BP49+BW49</f>
        <v>0</v>
      </c>
      <c r="CE49" s="20">
        <f>CC49/(CB49-CD49)</f>
        <v>58</v>
      </c>
      <c r="CF49" s="25">
        <f>MAX(AH49,AO49,AV49,BC49,BJ49)</f>
        <v>58</v>
      </c>
      <c r="CG49" s="14">
        <f>AI49+AP49+AW49+BD49+BK49+BR49+BY49</f>
        <v>0</v>
      </c>
      <c r="CH49" s="14">
        <f>AJ49+AQ49+AX49+BE49+BL49+BS49+BZ49</f>
        <v>1</v>
      </c>
    </row>
    <row r="50" ht="20" customHeight="1">
      <c r="A50" t="s" s="11">
        <v>96</v>
      </c>
      <c r="B50" s="12"/>
      <c r="C50" s="13"/>
      <c r="D50" s="13"/>
      <c r="E50" s="13"/>
      <c r="F50" s="13"/>
      <c r="G50" s="13"/>
      <c r="H50" s="13"/>
      <c r="I50" s="5"/>
      <c r="J50" s="5"/>
      <c r="K50" s="5"/>
      <c r="L50" s="5"/>
      <c r="M50" s="5"/>
      <c r="N50" s="5"/>
      <c r="O50" s="5"/>
      <c r="P50" s="13"/>
      <c r="Q50" s="13"/>
      <c r="R50" s="13"/>
      <c r="S50" s="13"/>
      <c r="T50" s="13"/>
      <c r="U50" s="13"/>
      <c r="V50" s="13"/>
      <c r="W50" s="5"/>
      <c r="X50" s="5"/>
      <c r="Y50" s="5"/>
      <c r="Z50" s="5"/>
      <c r="AA50" s="5"/>
      <c r="AB50" s="5"/>
      <c r="AC50" s="5"/>
      <c r="AD50" s="13">
        <v>3</v>
      </c>
      <c r="AE50" s="13">
        <v>3</v>
      </c>
      <c r="AF50" s="13">
        <v>0</v>
      </c>
      <c r="AG50" s="13">
        <v>1</v>
      </c>
      <c r="AH50" t="s" s="15">
        <v>89</v>
      </c>
      <c r="AI50" s="13">
        <v>0</v>
      </c>
      <c r="AJ50" s="13">
        <v>0</v>
      </c>
      <c r="AK50" s="5">
        <v>1</v>
      </c>
      <c r="AL50" s="5">
        <v>1</v>
      </c>
      <c r="AM50" s="5">
        <v>1</v>
      </c>
      <c r="AN50" s="5">
        <v>0</v>
      </c>
      <c r="AO50" s="5">
        <v>1</v>
      </c>
      <c r="AP50" s="5">
        <v>0</v>
      </c>
      <c r="AQ50" s="5">
        <v>0</v>
      </c>
      <c r="AR50" s="13">
        <v>7</v>
      </c>
      <c r="AS50" s="13">
        <v>7</v>
      </c>
      <c r="AT50" s="13">
        <v>54</v>
      </c>
      <c r="AU50" s="13">
        <v>0</v>
      </c>
      <c r="AV50" s="13">
        <v>24</v>
      </c>
      <c r="AW50" s="13">
        <v>0</v>
      </c>
      <c r="AX50" s="13">
        <v>0</v>
      </c>
      <c r="AY50" s="5"/>
      <c r="AZ50" s="5"/>
      <c r="BA50" s="5"/>
      <c r="BB50" s="5"/>
      <c r="BC50" s="5"/>
      <c r="BD50" s="5"/>
      <c r="BE50" s="5"/>
      <c r="BF50" s="13"/>
      <c r="BG50" s="13"/>
      <c r="BH50" s="13"/>
      <c r="BI50" s="13"/>
      <c r="BJ50" s="13"/>
      <c r="BK50" s="13"/>
      <c r="BL50" s="13"/>
      <c r="BM50" s="5"/>
      <c r="BN50" s="5"/>
      <c r="BO50" s="5"/>
      <c r="BP50" s="5"/>
      <c r="BQ50" s="22"/>
      <c r="BR50" s="5"/>
      <c r="BS50" s="5"/>
      <c r="BT50" s="13"/>
      <c r="BU50" s="13"/>
      <c r="BV50" s="13"/>
      <c r="BW50" s="13"/>
      <c r="BX50" s="13"/>
      <c r="BY50" s="13"/>
      <c r="BZ50" s="18"/>
      <c r="CA50" s="23">
        <f>AD50+AK50+AR50+AY50+BF50+BM50+BT50</f>
        <v>11</v>
      </c>
      <c r="CB50" s="5">
        <f>AE50+AL50+AS50+AZ50+BG50+BN50+BU50</f>
        <v>11</v>
      </c>
      <c r="CC50" s="5">
        <f>AF50+AM50+AT50+BA50+BH50+BO50+BV50</f>
        <v>55</v>
      </c>
      <c r="CD50" s="5">
        <f>AG50+AN50+AU50+BB50+BI50+BP50+BW50</f>
        <v>1</v>
      </c>
      <c r="CE50" s="24">
        <f>CC50/(CB50-CD50)</f>
        <v>5.5</v>
      </c>
      <c r="CF50" s="22">
        <f>MAX(AH50,AO50,AV50,BC50,BJ50)</f>
        <v>24</v>
      </c>
      <c r="CG50" s="5">
        <f>AI50+AP50+AW50+BD50+BK50+BR50+BY50</f>
        <v>0</v>
      </c>
      <c r="CH50" s="5">
        <f>AJ50+AQ50+AX50+BE50+BL50+BS50+BZ50</f>
        <v>0</v>
      </c>
    </row>
    <row r="51" ht="20" customHeight="1">
      <c r="A51" t="s" s="11">
        <v>97</v>
      </c>
      <c r="B51" s="12"/>
      <c r="C51" s="13"/>
      <c r="D51" s="13"/>
      <c r="E51" s="13"/>
      <c r="F51" s="13"/>
      <c r="G51" s="13"/>
      <c r="H51" s="13"/>
      <c r="I51" s="14"/>
      <c r="J51" s="14"/>
      <c r="K51" s="14"/>
      <c r="L51" s="14"/>
      <c r="M51" s="14"/>
      <c r="N51" s="14"/>
      <c r="O51" s="14"/>
      <c r="P51" s="13"/>
      <c r="Q51" s="13"/>
      <c r="R51" s="13"/>
      <c r="S51" s="13"/>
      <c r="T51" s="13"/>
      <c r="U51" s="13"/>
      <c r="V51" s="13"/>
      <c r="W51" s="14"/>
      <c r="X51" s="14"/>
      <c r="Y51" s="14"/>
      <c r="Z51" s="14"/>
      <c r="AA51" s="14"/>
      <c r="AB51" s="14"/>
      <c r="AC51" s="14"/>
      <c r="AD51" s="13">
        <v>1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4">
        <v>2</v>
      </c>
      <c r="AL51" s="14">
        <v>2</v>
      </c>
      <c r="AM51" s="14">
        <v>13</v>
      </c>
      <c r="AN51" s="14">
        <v>1</v>
      </c>
      <c r="AO51" t="s" s="16">
        <v>44</v>
      </c>
      <c r="AP51" s="14">
        <v>0</v>
      </c>
      <c r="AQ51" s="14">
        <v>0</v>
      </c>
      <c r="AR51" s="13">
        <v>5</v>
      </c>
      <c r="AS51" s="13">
        <v>5</v>
      </c>
      <c r="AT51" s="13">
        <v>36</v>
      </c>
      <c r="AU51" s="13">
        <v>0</v>
      </c>
      <c r="AV51" s="13">
        <v>21</v>
      </c>
      <c r="AW51" s="13">
        <v>0</v>
      </c>
      <c r="AX51" s="13">
        <v>0</v>
      </c>
      <c r="AY51" s="14">
        <v>3</v>
      </c>
      <c r="AZ51" s="14">
        <v>1</v>
      </c>
      <c r="BA51" s="14">
        <v>5</v>
      </c>
      <c r="BB51" s="14">
        <v>1</v>
      </c>
      <c r="BC51" t="s" s="16">
        <v>65</v>
      </c>
      <c r="BD51" s="14">
        <v>0</v>
      </c>
      <c r="BE51" s="14">
        <v>0</v>
      </c>
      <c r="BF51" s="13"/>
      <c r="BG51" s="13"/>
      <c r="BH51" s="13"/>
      <c r="BI51" s="13"/>
      <c r="BJ51" s="13"/>
      <c r="BK51" s="13"/>
      <c r="BL51" s="13"/>
      <c r="BM51" s="14"/>
      <c r="BN51" s="14"/>
      <c r="BO51" s="14"/>
      <c r="BP51" s="14"/>
      <c r="BQ51" s="25"/>
      <c r="BR51" s="14"/>
      <c r="BS51" s="14"/>
      <c r="BT51" s="13"/>
      <c r="BU51" s="13"/>
      <c r="BV51" s="13"/>
      <c r="BW51" s="13"/>
      <c r="BX51" s="13"/>
      <c r="BY51" s="13"/>
      <c r="BZ51" s="18"/>
      <c r="CA51" s="19">
        <f>AD51+AK51+AR51+AY51+BF51+BM51+BT51</f>
        <v>11</v>
      </c>
      <c r="CB51" s="14">
        <f>AE51+AL51+AS51+AZ51+BG51+BN51+BU51</f>
        <v>8</v>
      </c>
      <c r="CC51" s="14">
        <f>AF51+AM51+AT51+BA51+BH51+BO51+BV51</f>
        <v>54</v>
      </c>
      <c r="CD51" s="14">
        <f>AG51+AN51+AU51+BB51+BI51+BP51+BW51</f>
        <v>2</v>
      </c>
      <c r="CE51" s="20">
        <f>CC51/(CB51-CD51)</f>
        <v>9</v>
      </c>
      <c r="CF51" s="25">
        <f>MAX(AH51,AO51,AV51,BC51,BJ51)</f>
        <v>21</v>
      </c>
      <c r="CG51" s="14">
        <f>AI51+AP51+AW51+BD51+BK51+BR51+BY51</f>
        <v>0</v>
      </c>
      <c r="CH51" s="14">
        <f>AJ51+AQ51+AX51+BE51+BL51+BS51+BZ51</f>
        <v>0</v>
      </c>
    </row>
    <row r="52" ht="20" customHeight="1">
      <c r="A52" t="s" s="11">
        <v>98</v>
      </c>
      <c r="B52" s="12"/>
      <c r="C52" s="13"/>
      <c r="D52" s="13"/>
      <c r="E52" s="13"/>
      <c r="F52" s="13"/>
      <c r="G52" s="13"/>
      <c r="H52" s="13"/>
      <c r="I52" s="5"/>
      <c r="J52" s="5"/>
      <c r="K52" s="5"/>
      <c r="L52" s="5"/>
      <c r="M52" s="5"/>
      <c r="N52" s="5"/>
      <c r="O52" s="5"/>
      <c r="P52" s="13"/>
      <c r="Q52" s="13"/>
      <c r="R52" s="13"/>
      <c r="S52" s="13"/>
      <c r="T52" s="13"/>
      <c r="U52" s="13"/>
      <c r="V52" s="13"/>
      <c r="W52" s="5"/>
      <c r="X52" s="5"/>
      <c r="Y52" s="5"/>
      <c r="Z52" s="5"/>
      <c r="AA52" s="5"/>
      <c r="AB52" s="5"/>
      <c r="AC52" s="5"/>
      <c r="AD52" s="13">
        <v>1</v>
      </c>
      <c r="AE52" s="13">
        <v>1</v>
      </c>
      <c r="AF52" s="13">
        <v>54</v>
      </c>
      <c r="AG52" s="13">
        <v>1</v>
      </c>
      <c r="AH52" t="s" s="15">
        <v>99</v>
      </c>
      <c r="AI52" s="13">
        <v>0</v>
      </c>
      <c r="AJ52" s="13">
        <v>1</v>
      </c>
      <c r="AK52" s="5"/>
      <c r="AL52" s="5"/>
      <c r="AM52" s="5"/>
      <c r="AN52" s="5"/>
      <c r="AO52" s="5"/>
      <c r="AP52" s="5"/>
      <c r="AQ52" s="5"/>
      <c r="AR52" s="13"/>
      <c r="AS52" s="13"/>
      <c r="AT52" s="13"/>
      <c r="AU52" s="13"/>
      <c r="AV52" s="13"/>
      <c r="AW52" s="13"/>
      <c r="AX52" s="13"/>
      <c r="AY52" s="5"/>
      <c r="AZ52" s="5"/>
      <c r="BA52" s="5"/>
      <c r="BB52" s="5"/>
      <c r="BC52" s="5"/>
      <c r="BD52" s="5"/>
      <c r="BE52" s="5"/>
      <c r="BF52" s="13"/>
      <c r="BG52" s="13"/>
      <c r="BH52" s="13"/>
      <c r="BI52" s="13"/>
      <c r="BJ52" s="13"/>
      <c r="BK52" s="13"/>
      <c r="BL52" s="13"/>
      <c r="BM52" s="5"/>
      <c r="BN52" s="5"/>
      <c r="BO52" s="5"/>
      <c r="BP52" s="5"/>
      <c r="BQ52" s="22"/>
      <c r="BR52" s="5"/>
      <c r="BS52" s="5"/>
      <c r="BT52" s="13"/>
      <c r="BU52" s="13"/>
      <c r="BV52" s="13"/>
      <c r="BW52" s="13"/>
      <c r="BX52" s="13"/>
      <c r="BY52" s="13"/>
      <c r="BZ52" s="18"/>
      <c r="CA52" s="23">
        <f>AD52+AK52+AR52+AY52+BF52+BM52+BT52</f>
        <v>1</v>
      </c>
      <c r="CB52" s="5">
        <f>AE52+AL52+AS52+AZ52+BG52+BN52+BU52</f>
        <v>1</v>
      </c>
      <c r="CC52" s="5">
        <f>AF52+AM52+AT52+BA52+BH52+BO52+BV52</f>
        <v>54</v>
      </c>
      <c r="CD52" s="5">
        <f>AG52+AN52+AU52+BB52+BI52+BP52+BW52</f>
        <v>1</v>
      </c>
      <c r="CE52" s="24">
        <f>CC52/(CB52-CD52)</f>
      </c>
      <c r="CF52" s="22">
        <f>MAX(AH52,AO52,AV52,BC52,BJ52)</f>
        <v>0</v>
      </c>
      <c r="CG52" s="5">
        <f>AI52+AP52+AW52+BD52+BK52+BR52+BY52</f>
        <v>0</v>
      </c>
      <c r="CH52" s="5">
        <f>AJ52+AQ52+AX52+BE52+BL52+BS52+BZ52</f>
        <v>1</v>
      </c>
    </row>
    <row r="53" ht="20" customHeight="1">
      <c r="A53" t="s" s="11">
        <v>100</v>
      </c>
      <c r="B53" s="12"/>
      <c r="C53" s="13"/>
      <c r="D53" s="13"/>
      <c r="E53" s="13"/>
      <c r="F53" s="13"/>
      <c r="G53" s="13"/>
      <c r="H53" s="13"/>
      <c r="I53" s="14"/>
      <c r="J53" s="14"/>
      <c r="K53" s="14"/>
      <c r="L53" s="14"/>
      <c r="M53" s="14"/>
      <c r="N53" s="14"/>
      <c r="O53" s="14"/>
      <c r="P53" s="13"/>
      <c r="Q53" s="13"/>
      <c r="R53" s="13"/>
      <c r="S53" s="13"/>
      <c r="T53" s="13"/>
      <c r="U53" s="13"/>
      <c r="V53" s="13"/>
      <c r="W53" s="14"/>
      <c r="X53" s="14"/>
      <c r="Y53" s="14"/>
      <c r="Z53" s="14"/>
      <c r="AA53" s="14"/>
      <c r="AB53" s="14"/>
      <c r="AC53" s="14"/>
      <c r="AD53" s="13">
        <v>1</v>
      </c>
      <c r="AE53" s="13">
        <v>1</v>
      </c>
      <c r="AF53" s="13">
        <v>1</v>
      </c>
      <c r="AG53" s="13">
        <v>0</v>
      </c>
      <c r="AH53" s="13">
        <v>1</v>
      </c>
      <c r="AI53" s="13">
        <v>0</v>
      </c>
      <c r="AJ53" s="13">
        <v>0</v>
      </c>
      <c r="AK53" s="14">
        <v>7</v>
      </c>
      <c r="AL53" s="14">
        <v>7</v>
      </c>
      <c r="AM53" s="14">
        <v>47</v>
      </c>
      <c r="AN53" s="14">
        <v>0</v>
      </c>
      <c r="AO53" s="14">
        <v>12</v>
      </c>
      <c r="AP53" s="14">
        <v>0</v>
      </c>
      <c r="AQ53" s="14">
        <v>0</v>
      </c>
      <c r="AR53" s="13"/>
      <c r="AS53" s="13"/>
      <c r="AT53" s="13"/>
      <c r="AU53" s="13"/>
      <c r="AV53" s="13"/>
      <c r="AW53" s="13"/>
      <c r="AX53" s="13"/>
      <c r="AY53" s="14"/>
      <c r="AZ53" s="14"/>
      <c r="BA53" s="14"/>
      <c r="BB53" s="14"/>
      <c r="BC53" s="14"/>
      <c r="BD53" s="14"/>
      <c r="BE53" s="14"/>
      <c r="BF53" s="13"/>
      <c r="BG53" s="13"/>
      <c r="BH53" s="13"/>
      <c r="BI53" s="13"/>
      <c r="BJ53" s="13"/>
      <c r="BK53" s="13"/>
      <c r="BL53" s="13"/>
      <c r="BM53" s="14"/>
      <c r="BN53" s="14"/>
      <c r="BO53" s="14"/>
      <c r="BP53" s="14"/>
      <c r="BQ53" s="25"/>
      <c r="BR53" s="14"/>
      <c r="BS53" s="14"/>
      <c r="BT53" s="13"/>
      <c r="BU53" s="13"/>
      <c r="BV53" s="13"/>
      <c r="BW53" s="13"/>
      <c r="BX53" s="13"/>
      <c r="BY53" s="13"/>
      <c r="BZ53" s="18"/>
      <c r="CA53" s="19">
        <f>AD53+AK53+AR53+AY53+BF53+BM53+BT53</f>
        <v>8</v>
      </c>
      <c r="CB53" s="14">
        <f>AE53+AL53+AS53+AZ53+BG53+BN53+BU53</f>
        <v>8</v>
      </c>
      <c r="CC53" s="14">
        <f>AF53+AM53+AT53+BA53+BH53+BO53+BV53</f>
        <v>48</v>
      </c>
      <c r="CD53" s="14">
        <f>AG53+AN53+AU53+BB53+BI53+BP53+BW53</f>
        <v>0</v>
      </c>
      <c r="CE53" s="20">
        <f>CC53/(CB53-CD53)</f>
        <v>6</v>
      </c>
      <c r="CF53" s="25">
        <f>MAX(AH53,AO53,AV53,BC53,BJ53)</f>
        <v>12</v>
      </c>
      <c r="CG53" s="14">
        <f>AI53+AP53+AW53+BD53+BK53+BR53+BY53</f>
        <v>0</v>
      </c>
      <c r="CH53" s="14">
        <f>AJ53+AQ53+AX53+BE53+BL53+BS53+BZ53</f>
        <v>0</v>
      </c>
    </row>
    <row r="54" ht="20" customHeight="1">
      <c r="A54" t="s" s="11">
        <v>101</v>
      </c>
      <c r="B54" s="12"/>
      <c r="C54" s="13"/>
      <c r="D54" s="13"/>
      <c r="E54" s="13"/>
      <c r="F54" s="13"/>
      <c r="G54" s="13"/>
      <c r="H54" s="13"/>
      <c r="I54" s="5"/>
      <c r="J54" s="5"/>
      <c r="K54" s="5"/>
      <c r="L54" s="5"/>
      <c r="M54" s="5"/>
      <c r="N54" s="5"/>
      <c r="O54" s="5"/>
      <c r="P54" s="13"/>
      <c r="Q54" s="13"/>
      <c r="R54" s="13"/>
      <c r="S54" s="13"/>
      <c r="T54" s="13"/>
      <c r="U54" s="13"/>
      <c r="V54" s="13"/>
      <c r="W54" s="5"/>
      <c r="X54" s="5"/>
      <c r="Y54" s="5"/>
      <c r="Z54" s="5"/>
      <c r="AA54" s="5"/>
      <c r="AB54" s="5"/>
      <c r="AC54" s="5"/>
      <c r="AD54" s="13"/>
      <c r="AE54" s="13"/>
      <c r="AF54" s="13"/>
      <c r="AG54" s="13"/>
      <c r="AH54" s="13"/>
      <c r="AI54" s="13"/>
      <c r="AJ54" s="13"/>
      <c r="AK54" s="5"/>
      <c r="AL54" s="5"/>
      <c r="AM54" s="5"/>
      <c r="AN54" s="5"/>
      <c r="AO54" s="5"/>
      <c r="AP54" s="5"/>
      <c r="AQ54" s="5"/>
      <c r="AR54" s="13"/>
      <c r="AS54" s="13"/>
      <c r="AT54" s="13"/>
      <c r="AU54" s="13"/>
      <c r="AV54" s="13"/>
      <c r="AW54" s="13"/>
      <c r="AX54" s="13"/>
      <c r="AY54" s="5"/>
      <c r="AZ54" s="5"/>
      <c r="BA54" s="5"/>
      <c r="BB54" s="5"/>
      <c r="BC54" s="5"/>
      <c r="BD54" s="5"/>
      <c r="BE54" s="5"/>
      <c r="BF54" s="13">
        <v>6</v>
      </c>
      <c r="BG54" s="13">
        <v>6</v>
      </c>
      <c r="BH54" s="13">
        <v>44</v>
      </c>
      <c r="BI54" s="13">
        <v>0</v>
      </c>
      <c r="BJ54" s="13">
        <v>15</v>
      </c>
      <c r="BK54" s="13">
        <v>0</v>
      </c>
      <c r="BL54" s="13">
        <v>0</v>
      </c>
      <c r="BM54" s="5"/>
      <c r="BN54" s="5"/>
      <c r="BO54" s="5"/>
      <c r="BP54" s="5"/>
      <c r="BQ54" s="22"/>
      <c r="BR54" s="5"/>
      <c r="BS54" s="5"/>
      <c r="BT54" s="13"/>
      <c r="BU54" s="13"/>
      <c r="BV54" s="13"/>
      <c r="BW54" s="13"/>
      <c r="BX54" s="13"/>
      <c r="BY54" s="13"/>
      <c r="BZ54" s="18"/>
      <c r="CA54" s="23">
        <f>AD54+AK54+AR54+AY54+BF54+BM54+BT54</f>
        <v>6</v>
      </c>
      <c r="CB54" s="5">
        <f>AE54+AL54+AS54+AZ54+BG54+BN54+BU54</f>
        <v>6</v>
      </c>
      <c r="CC54" s="5">
        <f>AF54+AM54+AT54+BA54+BH54+BO54+BV54</f>
        <v>44</v>
      </c>
      <c r="CD54" s="5">
        <f>AG54+AN54+AU54+BB54+BI54+BP54+BW54</f>
        <v>0</v>
      </c>
      <c r="CE54" s="24">
        <f>CC54/(CB54-CD54)</f>
        <v>7.333333333333333</v>
      </c>
      <c r="CF54" s="22">
        <f>MAX(AH54,AO54,AV54,BC54,BJ54)</f>
        <v>15</v>
      </c>
      <c r="CG54" s="5">
        <f>AI54+AP54+AW54+BD54+BK54+BR54+BY54</f>
        <v>0</v>
      </c>
      <c r="CH54" s="5">
        <f>AJ54+AQ54+AX54+BE54+BL54+BS54+BZ54</f>
        <v>0</v>
      </c>
    </row>
    <row r="55" ht="20" customHeight="1">
      <c r="A55" t="s" s="11">
        <v>102</v>
      </c>
      <c r="B55" s="12"/>
      <c r="C55" s="13"/>
      <c r="D55" s="13"/>
      <c r="E55" s="13"/>
      <c r="F55" s="13"/>
      <c r="G55" s="13"/>
      <c r="H55" s="13"/>
      <c r="I55" s="14"/>
      <c r="J55" s="14"/>
      <c r="K55" s="14"/>
      <c r="L55" s="14"/>
      <c r="M55" s="14"/>
      <c r="N55" s="14"/>
      <c r="O55" s="14"/>
      <c r="P55" s="13"/>
      <c r="Q55" s="13"/>
      <c r="R55" s="13"/>
      <c r="S55" s="13"/>
      <c r="T55" s="13"/>
      <c r="U55" s="13"/>
      <c r="V55" s="13"/>
      <c r="W55" s="14"/>
      <c r="X55" s="14"/>
      <c r="Y55" s="14"/>
      <c r="Z55" s="14"/>
      <c r="AA55" s="14"/>
      <c r="AB55" s="14"/>
      <c r="AC55" s="14"/>
      <c r="AD55" s="13"/>
      <c r="AE55" s="13"/>
      <c r="AF55" s="13"/>
      <c r="AG55" s="13"/>
      <c r="AH55" s="13"/>
      <c r="AI55" s="13"/>
      <c r="AJ55" s="13"/>
      <c r="AK55" s="14"/>
      <c r="AL55" s="14"/>
      <c r="AM55" s="14"/>
      <c r="AN55" s="14"/>
      <c r="AO55" s="14"/>
      <c r="AP55" s="14"/>
      <c r="AQ55" s="14"/>
      <c r="AR55" s="13"/>
      <c r="AS55" s="13"/>
      <c r="AT55" s="13"/>
      <c r="AU55" s="13"/>
      <c r="AV55" s="13"/>
      <c r="AW55" s="13"/>
      <c r="AX55" s="13"/>
      <c r="AY55" s="14"/>
      <c r="AZ55" s="14"/>
      <c r="BA55" s="14"/>
      <c r="BB55" s="14"/>
      <c r="BC55" s="14"/>
      <c r="BD55" s="14"/>
      <c r="BE55" s="14"/>
      <c r="BF55" s="13"/>
      <c r="BG55" s="13"/>
      <c r="BH55" s="13"/>
      <c r="BI55" s="13"/>
      <c r="BJ55" s="13"/>
      <c r="BK55" s="13"/>
      <c r="BL55" s="13"/>
      <c r="BM55" s="14"/>
      <c r="BN55" s="14"/>
      <c r="BO55" s="14"/>
      <c r="BP55" s="14"/>
      <c r="BQ55" s="25"/>
      <c r="BR55" s="14"/>
      <c r="BS55" s="14"/>
      <c r="BT55" s="13">
        <v>3</v>
      </c>
      <c r="BU55" s="13">
        <v>2</v>
      </c>
      <c r="BV55" s="13">
        <v>39</v>
      </c>
      <c r="BW55" s="13">
        <v>0</v>
      </c>
      <c r="BX55" s="13">
        <v>39</v>
      </c>
      <c r="BY55" s="13">
        <v>0</v>
      </c>
      <c r="BZ55" s="18">
        <v>0</v>
      </c>
      <c r="CA55" s="19">
        <f>AD55+AK55+AR55+AY55+BF55+BM55+BT55</f>
        <v>3</v>
      </c>
      <c r="CB55" s="14">
        <f>AE55+AL55+AS55+AZ55+BG55+BN55+BU55</f>
        <v>2</v>
      </c>
      <c r="CC55" s="14">
        <f>AF55+AM55+AT55+BA55+BH55+BO55+BV55</f>
        <v>39</v>
      </c>
      <c r="CD55" s="14">
        <f>AG55+AN55+AU55+BB55+BI55+BP55+BW55</f>
        <v>0</v>
      </c>
      <c r="CE55" s="20">
        <f>CC55/(CB55-CD55)</f>
        <v>19.5</v>
      </c>
      <c r="CF55" s="25">
        <v>39</v>
      </c>
      <c r="CG55" s="14">
        <f>AI55+AP55+AW55+BD55+BK55+BR55+BY55</f>
        <v>0</v>
      </c>
      <c r="CH55" s="14">
        <f>AJ55+AQ55+AX55+BE55+BL55+BS55+BZ55</f>
        <v>0</v>
      </c>
    </row>
    <row r="56" ht="20" customHeight="1">
      <c r="A56" t="s" s="11">
        <v>103</v>
      </c>
      <c r="B56" s="12"/>
      <c r="C56" s="13"/>
      <c r="D56" s="13"/>
      <c r="E56" s="13"/>
      <c r="F56" s="13"/>
      <c r="G56" s="13"/>
      <c r="H56" s="13"/>
      <c r="I56" s="5"/>
      <c r="J56" s="5"/>
      <c r="K56" s="5"/>
      <c r="L56" s="5"/>
      <c r="M56" s="5"/>
      <c r="N56" s="5"/>
      <c r="O56" s="5"/>
      <c r="P56" s="13"/>
      <c r="Q56" s="13"/>
      <c r="R56" s="13"/>
      <c r="S56" s="13"/>
      <c r="T56" s="13"/>
      <c r="U56" s="13"/>
      <c r="V56" s="13"/>
      <c r="W56" s="5"/>
      <c r="X56" s="5"/>
      <c r="Y56" s="5"/>
      <c r="Z56" s="5"/>
      <c r="AA56" s="5"/>
      <c r="AB56" s="5"/>
      <c r="AC56" s="5"/>
      <c r="AD56" s="13">
        <v>2</v>
      </c>
      <c r="AE56" s="13">
        <v>1</v>
      </c>
      <c r="AF56" s="13">
        <v>11</v>
      </c>
      <c r="AG56" s="13">
        <v>0</v>
      </c>
      <c r="AH56" s="13">
        <v>11</v>
      </c>
      <c r="AI56" s="13">
        <v>0</v>
      </c>
      <c r="AJ56" s="13">
        <v>0</v>
      </c>
      <c r="AK56" s="5"/>
      <c r="AL56" s="5"/>
      <c r="AM56" s="5"/>
      <c r="AN56" s="5"/>
      <c r="AO56" s="5"/>
      <c r="AP56" s="5"/>
      <c r="AQ56" s="5"/>
      <c r="AR56" s="13">
        <v>3</v>
      </c>
      <c r="AS56" s="13">
        <v>3</v>
      </c>
      <c r="AT56" s="13">
        <v>27</v>
      </c>
      <c r="AU56" s="13">
        <v>3</v>
      </c>
      <c r="AV56" t="s" s="15">
        <v>60</v>
      </c>
      <c r="AW56" s="13">
        <v>0</v>
      </c>
      <c r="AX56" s="13">
        <v>0</v>
      </c>
      <c r="AY56" s="5"/>
      <c r="AZ56" s="5"/>
      <c r="BA56" s="5"/>
      <c r="BB56" s="5"/>
      <c r="BC56" s="5"/>
      <c r="BD56" s="5"/>
      <c r="BE56" s="5"/>
      <c r="BF56" s="13"/>
      <c r="BG56" s="13"/>
      <c r="BH56" s="13"/>
      <c r="BI56" s="13"/>
      <c r="BJ56" s="13"/>
      <c r="BK56" s="13"/>
      <c r="BL56" s="13"/>
      <c r="BM56" s="5"/>
      <c r="BN56" s="5"/>
      <c r="BO56" s="5"/>
      <c r="BP56" s="5"/>
      <c r="BQ56" s="22"/>
      <c r="BR56" s="5"/>
      <c r="BS56" s="5"/>
      <c r="BT56" s="13"/>
      <c r="BU56" s="13"/>
      <c r="BV56" s="13"/>
      <c r="BW56" s="13"/>
      <c r="BX56" s="13"/>
      <c r="BY56" s="13"/>
      <c r="BZ56" s="18"/>
      <c r="CA56" s="23">
        <f>AD56+AK56+AR56+AY56+BF56+BM56+BT56</f>
        <v>5</v>
      </c>
      <c r="CB56" s="5">
        <f>AE56+AL56+AS56+AZ56+BG56+BN56+BU56</f>
        <v>4</v>
      </c>
      <c r="CC56" s="5">
        <f>AF56+AM56+AT56+BA56+BH56+BO56+BV56</f>
        <v>38</v>
      </c>
      <c r="CD56" s="5">
        <f>AG56+AN56+AU56+BB56+BI56+BP56+BW56</f>
        <v>3</v>
      </c>
      <c r="CE56" s="24">
        <f>CC56/(CB56-CD56)</f>
        <v>38</v>
      </c>
      <c r="CF56" s="22">
        <f>MAX(AH56,AO56,AV56,BC56,BJ56)</f>
        <v>11</v>
      </c>
      <c r="CG56" s="5">
        <f>AI56+AP56+AW56+BD56+BK56+BR56+BY56</f>
        <v>0</v>
      </c>
      <c r="CH56" s="5">
        <f>AJ56+AQ56+AX56+BE56+BL56+BS56+BZ56</f>
        <v>0</v>
      </c>
    </row>
    <row r="57" ht="20" customHeight="1">
      <c r="A57" t="s" s="11">
        <v>104</v>
      </c>
      <c r="B57" s="12"/>
      <c r="C57" s="13"/>
      <c r="D57" s="13"/>
      <c r="E57" s="13"/>
      <c r="F57" s="13"/>
      <c r="G57" s="13"/>
      <c r="H57" s="13"/>
      <c r="I57" s="14"/>
      <c r="J57" s="14"/>
      <c r="K57" s="14"/>
      <c r="L57" s="14"/>
      <c r="M57" s="14"/>
      <c r="N57" s="14"/>
      <c r="O57" s="14"/>
      <c r="P57" s="13"/>
      <c r="Q57" s="13"/>
      <c r="R57" s="13"/>
      <c r="S57" s="13"/>
      <c r="T57" s="13"/>
      <c r="U57" s="13"/>
      <c r="V57" s="13"/>
      <c r="W57" s="14"/>
      <c r="X57" s="14"/>
      <c r="Y57" s="14"/>
      <c r="Z57" s="14"/>
      <c r="AA57" s="14"/>
      <c r="AB57" s="14"/>
      <c r="AC57" s="14"/>
      <c r="AD57" s="13"/>
      <c r="AE57" s="13"/>
      <c r="AF57" s="13"/>
      <c r="AG57" s="13"/>
      <c r="AH57" s="13"/>
      <c r="AI57" s="13"/>
      <c r="AJ57" s="13"/>
      <c r="AK57" s="14"/>
      <c r="AL57" s="14"/>
      <c r="AM57" s="14"/>
      <c r="AN57" s="14"/>
      <c r="AO57" s="14"/>
      <c r="AP57" s="14"/>
      <c r="AQ57" s="14"/>
      <c r="AR57" s="13"/>
      <c r="AS57" s="13"/>
      <c r="AT57" s="13"/>
      <c r="AU57" s="13"/>
      <c r="AV57" s="13"/>
      <c r="AW57" s="13"/>
      <c r="AX57" s="13"/>
      <c r="AY57" s="14"/>
      <c r="AZ57" s="14"/>
      <c r="BA57" s="14"/>
      <c r="BB57" s="14"/>
      <c r="BC57" s="14"/>
      <c r="BD57" s="14"/>
      <c r="BE57" s="14"/>
      <c r="BF57" s="13"/>
      <c r="BG57" s="13"/>
      <c r="BH57" s="13"/>
      <c r="BI57" s="13"/>
      <c r="BJ57" s="13"/>
      <c r="BK57" s="13"/>
      <c r="BL57" s="13"/>
      <c r="BM57" s="14">
        <v>1</v>
      </c>
      <c r="BN57" s="14">
        <v>1</v>
      </c>
      <c r="BO57" s="14">
        <v>5</v>
      </c>
      <c r="BP57" s="14">
        <v>0</v>
      </c>
      <c r="BQ57" s="25">
        <v>5</v>
      </c>
      <c r="BR57" s="14">
        <v>0</v>
      </c>
      <c r="BS57" s="14">
        <v>0</v>
      </c>
      <c r="BT57" s="13">
        <v>5</v>
      </c>
      <c r="BU57" s="13">
        <v>4</v>
      </c>
      <c r="BV57" s="13">
        <v>32</v>
      </c>
      <c r="BW57" s="13">
        <v>0</v>
      </c>
      <c r="BX57" s="13">
        <v>21</v>
      </c>
      <c r="BY57" s="13">
        <v>0</v>
      </c>
      <c r="BZ57" s="18">
        <v>0</v>
      </c>
      <c r="CA57" s="19">
        <f>AD57+AK57+AR57+AY57+BF57+BM57+BT57</f>
        <v>6</v>
      </c>
      <c r="CB57" s="14">
        <f>AE57+AL57+AS57+AZ57+BG57+BN57+BU57</f>
        <v>5</v>
      </c>
      <c r="CC57" s="14">
        <f>AF57+AM57+AT57+BA57+BH57+BO57+BV57</f>
        <v>37</v>
      </c>
      <c r="CD57" s="14">
        <f>AG57+AN57+AU57+BB57+BI57+BP57+BW57</f>
        <v>0</v>
      </c>
      <c r="CE57" s="20">
        <f>CC57/(CB57-CD57)</f>
        <v>7.4</v>
      </c>
      <c r="CF57" s="25">
        <v>21</v>
      </c>
      <c r="CG57" s="14">
        <f>AI57+AP57+AW57+BD57+BK57+BR57+BY57</f>
        <v>0</v>
      </c>
      <c r="CH57" s="14">
        <f>AJ57+AQ57+AX57+BE57+BL57+BS57+BZ57</f>
        <v>0</v>
      </c>
    </row>
    <row r="58" ht="20" customHeight="1">
      <c r="A58" t="s" s="11">
        <v>105</v>
      </c>
      <c r="B58" s="12"/>
      <c r="C58" s="13"/>
      <c r="D58" s="13"/>
      <c r="E58" s="13"/>
      <c r="F58" s="13"/>
      <c r="G58" s="13"/>
      <c r="H58" s="13"/>
      <c r="I58" s="5"/>
      <c r="J58" s="5"/>
      <c r="K58" s="5"/>
      <c r="L58" s="5"/>
      <c r="M58" s="5"/>
      <c r="N58" s="5"/>
      <c r="O58" s="5"/>
      <c r="P58" s="13"/>
      <c r="Q58" s="13"/>
      <c r="R58" s="13"/>
      <c r="S58" s="13"/>
      <c r="T58" s="13"/>
      <c r="U58" s="13"/>
      <c r="V58" s="13"/>
      <c r="W58" s="5"/>
      <c r="X58" s="5"/>
      <c r="Y58" s="5"/>
      <c r="Z58" s="5"/>
      <c r="AA58" s="5"/>
      <c r="AB58" s="5"/>
      <c r="AC58" s="5"/>
      <c r="AD58" s="13"/>
      <c r="AE58" s="13"/>
      <c r="AF58" s="13"/>
      <c r="AG58" s="13"/>
      <c r="AH58" s="13"/>
      <c r="AI58" s="13"/>
      <c r="AJ58" s="13"/>
      <c r="AK58" s="5"/>
      <c r="AL58" s="5"/>
      <c r="AM58" s="5"/>
      <c r="AN58" s="5"/>
      <c r="AO58" s="5"/>
      <c r="AP58" s="5"/>
      <c r="AQ58" s="5"/>
      <c r="AR58" s="13"/>
      <c r="AS58" s="13"/>
      <c r="AT58" s="13"/>
      <c r="AU58" s="13"/>
      <c r="AV58" s="13"/>
      <c r="AW58" s="13"/>
      <c r="AX58" s="13"/>
      <c r="AY58" s="5"/>
      <c r="AZ58" s="5"/>
      <c r="BA58" s="5"/>
      <c r="BB58" s="5"/>
      <c r="BC58" s="5"/>
      <c r="BD58" s="5"/>
      <c r="BE58" s="5"/>
      <c r="BF58" s="13">
        <v>2</v>
      </c>
      <c r="BG58" s="13">
        <v>2</v>
      </c>
      <c r="BH58" s="13">
        <v>17</v>
      </c>
      <c r="BI58" s="13">
        <v>1</v>
      </c>
      <c r="BJ58" t="s" s="15">
        <v>24</v>
      </c>
      <c r="BK58" s="13">
        <v>0</v>
      </c>
      <c r="BL58" s="13">
        <v>0</v>
      </c>
      <c r="BM58" s="5">
        <v>6</v>
      </c>
      <c r="BN58" s="5">
        <v>5</v>
      </c>
      <c r="BO58" s="5">
        <v>11</v>
      </c>
      <c r="BP58" s="5">
        <v>0</v>
      </c>
      <c r="BQ58" s="22">
        <v>5</v>
      </c>
      <c r="BR58" s="5">
        <v>0</v>
      </c>
      <c r="BS58" s="5">
        <v>0</v>
      </c>
      <c r="BT58" s="13">
        <v>4</v>
      </c>
      <c r="BU58" s="13">
        <v>4</v>
      </c>
      <c r="BV58" s="13">
        <v>6</v>
      </c>
      <c r="BW58" s="13">
        <v>0</v>
      </c>
      <c r="BX58" s="13">
        <v>3</v>
      </c>
      <c r="BY58" s="13">
        <v>0</v>
      </c>
      <c r="BZ58" s="18">
        <v>0</v>
      </c>
      <c r="CA58" s="23">
        <f>AD58+AK58+AR58+AY58+BF58+BM58+BT58</f>
        <v>12</v>
      </c>
      <c r="CB58" s="5">
        <f>AE58+AL58+AS58+AZ58+BG58+BN58+BU58</f>
        <v>11</v>
      </c>
      <c r="CC58" s="5">
        <f>AF58+AM58+AT58+BA58+BH58+BO58+BV58</f>
        <v>34</v>
      </c>
      <c r="CD58" s="5">
        <f>AG58+AN58+AU58+BB58+BI58+BP58+BW58</f>
        <v>1</v>
      </c>
      <c r="CE58" s="24">
        <f>CC58/(CB58-CD58)</f>
        <v>3.4</v>
      </c>
      <c r="CF58" t="s" s="26">
        <v>24</v>
      </c>
      <c r="CG58" s="5">
        <f>AI58+AP58+AW58+BD58+BK58+BR58+BY58</f>
        <v>0</v>
      </c>
      <c r="CH58" s="5">
        <f>AJ58+AQ58+AX58+BE58+BL58+BS58+BZ58</f>
        <v>0</v>
      </c>
    </row>
    <row r="59" ht="20" customHeight="1">
      <c r="A59" t="s" s="11">
        <v>106</v>
      </c>
      <c r="B59" s="12"/>
      <c r="C59" s="13"/>
      <c r="D59" s="13"/>
      <c r="E59" s="13"/>
      <c r="F59" s="13"/>
      <c r="G59" s="13"/>
      <c r="H59" s="13"/>
      <c r="I59" s="14"/>
      <c r="J59" s="14"/>
      <c r="K59" s="14"/>
      <c r="L59" s="14"/>
      <c r="M59" s="14"/>
      <c r="N59" s="14"/>
      <c r="O59" s="14"/>
      <c r="P59" s="13"/>
      <c r="Q59" s="13"/>
      <c r="R59" s="13"/>
      <c r="S59" s="13"/>
      <c r="T59" s="13"/>
      <c r="U59" s="13"/>
      <c r="V59" s="13"/>
      <c r="W59" s="14"/>
      <c r="X59" s="14"/>
      <c r="Y59" s="14"/>
      <c r="Z59" s="14"/>
      <c r="AA59" s="14"/>
      <c r="AB59" s="14"/>
      <c r="AC59" s="14"/>
      <c r="AD59" s="13">
        <v>1</v>
      </c>
      <c r="AE59" s="13">
        <v>1</v>
      </c>
      <c r="AF59" s="13">
        <v>28</v>
      </c>
      <c r="AG59" s="13">
        <v>0</v>
      </c>
      <c r="AH59" s="13">
        <v>28</v>
      </c>
      <c r="AI59" s="13">
        <v>0</v>
      </c>
      <c r="AJ59" s="13">
        <v>0</v>
      </c>
      <c r="AK59" s="14"/>
      <c r="AL59" s="14"/>
      <c r="AM59" s="14"/>
      <c r="AN59" s="14"/>
      <c r="AO59" s="14"/>
      <c r="AP59" s="14"/>
      <c r="AQ59" s="14"/>
      <c r="AR59" s="13"/>
      <c r="AS59" s="13"/>
      <c r="AT59" s="13"/>
      <c r="AU59" s="13"/>
      <c r="AV59" s="13"/>
      <c r="AW59" s="13"/>
      <c r="AX59" s="13"/>
      <c r="AY59" s="14"/>
      <c r="AZ59" s="14"/>
      <c r="BA59" s="14"/>
      <c r="BB59" s="14"/>
      <c r="BC59" s="14"/>
      <c r="BD59" s="14"/>
      <c r="BE59" s="14"/>
      <c r="BF59" s="13"/>
      <c r="BG59" s="13"/>
      <c r="BH59" s="13"/>
      <c r="BI59" s="13"/>
      <c r="BJ59" s="13"/>
      <c r="BK59" s="13"/>
      <c r="BL59" s="13"/>
      <c r="BM59" s="14"/>
      <c r="BN59" s="14"/>
      <c r="BO59" s="14"/>
      <c r="BP59" s="14"/>
      <c r="BQ59" s="25"/>
      <c r="BR59" s="14"/>
      <c r="BS59" s="14"/>
      <c r="BT59" s="13"/>
      <c r="BU59" s="13"/>
      <c r="BV59" s="13"/>
      <c r="BW59" s="13"/>
      <c r="BX59" s="13"/>
      <c r="BY59" s="13"/>
      <c r="BZ59" s="18"/>
      <c r="CA59" s="19">
        <f>AD59+AK59+AR59+AY59+BF59+BM59+BT59</f>
        <v>1</v>
      </c>
      <c r="CB59" s="14">
        <f>AE59+AL59+AS59+AZ59+BG59+BN59+BU59</f>
        <v>1</v>
      </c>
      <c r="CC59" s="14">
        <f>AF59+AM59+AT59+BA59+BH59+BO59+BV59</f>
        <v>28</v>
      </c>
      <c r="CD59" s="14">
        <f>AG59+AN59+AU59+BB59+BI59+BP59+BW59</f>
        <v>0</v>
      </c>
      <c r="CE59" s="20">
        <f>CC59/(CB59-CD59)</f>
        <v>28</v>
      </c>
      <c r="CF59" s="25">
        <f>MAX(AH59,AO59,AV59,BC59,BJ59)</f>
        <v>28</v>
      </c>
      <c r="CG59" s="14">
        <f>AI59+AP59+AW59+BD59+BK59+BR59+BY59</f>
        <v>0</v>
      </c>
      <c r="CH59" s="14">
        <f>AJ59+AQ59+AX59+BE59+BL59+BS59+BZ59</f>
        <v>0</v>
      </c>
    </row>
    <row r="60" ht="20" customHeight="1">
      <c r="A60" t="s" s="11">
        <v>107</v>
      </c>
      <c r="B60" s="12"/>
      <c r="C60" s="13"/>
      <c r="D60" s="13"/>
      <c r="E60" s="13"/>
      <c r="F60" s="13"/>
      <c r="G60" s="13"/>
      <c r="H60" s="13"/>
      <c r="I60" s="5"/>
      <c r="J60" s="5"/>
      <c r="K60" s="5"/>
      <c r="L60" s="5"/>
      <c r="M60" s="5"/>
      <c r="N60" s="5"/>
      <c r="O60" s="5"/>
      <c r="P60" s="13"/>
      <c r="Q60" s="13"/>
      <c r="R60" s="13"/>
      <c r="S60" s="13"/>
      <c r="T60" s="13"/>
      <c r="U60" s="13"/>
      <c r="V60" s="13"/>
      <c r="W60" s="5"/>
      <c r="X60" s="5"/>
      <c r="Y60" s="5"/>
      <c r="Z60" s="5"/>
      <c r="AA60" s="5"/>
      <c r="AB60" s="5"/>
      <c r="AC60" s="5"/>
      <c r="AD60" s="13"/>
      <c r="AE60" s="13"/>
      <c r="AF60" s="13"/>
      <c r="AG60" s="13"/>
      <c r="AH60" s="13"/>
      <c r="AI60" s="13"/>
      <c r="AJ60" s="13"/>
      <c r="AK60" s="5"/>
      <c r="AL60" s="5"/>
      <c r="AM60" s="5"/>
      <c r="AN60" s="5"/>
      <c r="AO60" s="5"/>
      <c r="AP60" s="5"/>
      <c r="AQ60" s="5"/>
      <c r="AR60" s="13"/>
      <c r="AS60" s="13"/>
      <c r="AT60" s="13"/>
      <c r="AU60" s="13"/>
      <c r="AV60" s="13"/>
      <c r="AW60" s="13"/>
      <c r="AX60" s="13"/>
      <c r="AY60" s="5"/>
      <c r="AZ60" s="5"/>
      <c r="BA60" s="5"/>
      <c r="BB60" s="5"/>
      <c r="BC60" s="5"/>
      <c r="BD60" s="5"/>
      <c r="BE60" s="5"/>
      <c r="BF60" s="13"/>
      <c r="BG60" s="13"/>
      <c r="BH60" s="13"/>
      <c r="BI60" s="13"/>
      <c r="BJ60" s="13"/>
      <c r="BK60" s="13"/>
      <c r="BL60" s="13"/>
      <c r="BM60" s="5">
        <v>1</v>
      </c>
      <c r="BN60" s="5">
        <v>1</v>
      </c>
      <c r="BO60" s="5">
        <v>10</v>
      </c>
      <c r="BP60" s="5">
        <v>0</v>
      </c>
      <c r="BQ60" s="22">
        <v>10</v>
      </c>
      <c r="BR60" s="5">
        <v>0</v>
      </c>
      <c r="BS60" s="5">
        <v>0</v>
      </c>
      <c r="BT60" s="13">
        <v>1</v>
      </c>
      <c r="BU60" s="13">
        <v>1</v>
      </c>
      <c r="BV60" s="13">
        <v>11</v>
      </c>
      <c r="BW60" s="13">
        <v>1</v>
      </c>
      <c r="BX60" t="s" s="15">
        <v>24</v>
      </c>
      <c r="BY60" s="13">
        <v>0</v>
      </c>
      <c r="BZ60" s="18">
        <v>0</v>
      </c>
      <c r="CA60" s="23">
        <f>AD60+AK60+AR60+AY60+BF60+BM60+BT60</f>
        <v>2</v>
      </c>
      <c r="CB60" s="5">
        <f>AE60+AL60+AS60+AZ60+BG60+BN60+BU60</f>
        <v>2</v>
      </c>
      <c r="CC60" s="5">
        <f>AF60+AM60+AT60+BA60+BH60+BO60+BV60</f>
        <v>21</v>
      </c>
      <c r="CD60" s="5">
        <f>AG60+AN60+AU60+BB60+BI60+BP60+BW60</f>
        <v>1</v>
      </c>
      <c r="CE60" s="24">
        <f>CC60/(CB60-CD60)</f>
        <v>21</v>
      </c>
      <c r="CF60" t="s" s="26">
        <v>24</v>
      </c>
      <c r="CG60" s="5">
        <f>AI60+AP60+AW60+BD60+BK60+BR60+BY60</f>
        <v>0</v>
      </c>
      <c r="CH60" s="5">
        <f>AJ60+AQ60+AX60+BE60+BL60+BS60+BZ60</f>
        <v>0</v>
      </c>
    </row>
    <row r="61" ht="20" customHeight="1">
      <c r="A61" t="s" s="11">
        <v>108</v>
      </c>
      <c r="B61" s="12"/>
      <c r="C61" s="13"/>
      <c r="D61" s="13"/>
      <c r="E61" s="13"/>
      <c r="F61" s="13"/>
      <c r="G61" s="13"/>
      <c r="H61" s="13"/>
      <c r="I61" s="14"/>
      <c r="J61" s="14"/>
      <c r="K61" s="14"/>
      <c r="L61" s="14"/>
      <c r="M61" s="14"/>
      <c r="N61" s="14"/>
      <c r="O61" s="14"/>
      <c r="P61" s="13"/>
      <c r="Q61" s="13"/>
      <c r="R61" s="13"/>
      <c r="S61" s="13"/>
      <c r="T61" s="13"/>
      <c r="U61" s="13"/>
      <c r="V61" s="13"/>
      <c r="W61" s="14"/>
      <c r="X61" s="14"/>
      <c r="Y61" s="14"/>
      <c r="Z61" s="14"/>
      <c r="AA61" s="14"/>
      <c r="AB61" s="14"/>
      <c r="AC61" s="14"/>
      <c r="AD61" s="13"/>
      <c r="AE61" s="13"/>
      <c r="AF61" s="13"/>
      <c r="AG61" s="13"/>
      <c r="AH61" s="13"/>
      <c r="AI61" s="13"/>
      <c r="AJ61" s="13"/>
      <c r="AK61" s="14"/>
      <c r="AL61" s="14"/>
      <c r="AM61" s="14"/>
      <c r="AN61" s="14"/>
      <c r="AO61" s="14"/>
      <c r="AP61" s="14"/>
      <c r="AQ61" s="14"/>
      <c r="AR61" s="13"/>
      <c r="AS61" s="13"/>
      <c r="AT61" s="13"/>
      <c r="AU61" s="13"/>
      <c r="AV61" s="13"/>
      <c r="AW61" s="13"/>
      <c r="AX61" s="13"/>
      <c r="AY61" s="14"/>
      <c r="AZ61" s="14"/>
      <c r="BA61" s="14"/>
      <c r="BB61" s="14"/>
      <c r="BC61" s="14"/>
      <c r="BD61" s="14"/>
      <c r="BE61" s="14"/>
      <c r="BF61" s="13">
        <v>2</v>
      </c>
      <c r="BG61" s="13">
        <v>2</v>
      </c>
      <c r="BH61" s="13">
        <v>7</v>
      </c>
      <c r="BI61" s="13">
        <v>0</v>
      </c>
      <c r="BJ61" s="13">
        <v>7</v>
      </c>
      <c r="BK61" s="13">
        <v>0</v>
      </c>
      <c r="BL61" s="13">
        <v>0</v>
      </c>
      <c r="BM61" s="14"/>
      <c r="BN61" s="14"/>
      <c r="BO61" s="14"/>
      <c r="BP61" s="14"/>
      <c r="BQ61" s="25"/>
      <c r="BR61" s="14"/>
      <c r="BS61" s="14"/>
      <c r="BT61" s="13">
        <v>6</v>
      </c>
      <c r="BU61" s="13">
        <v>4</v>
      </c>
      <c r="BV61" s="13">
        <v>13</v>
      </c>
      <c r="BW61" s="13">
        <v>1</v>
      </c>
      <c r="BX61" s="13">
        <v>5</v>
      </c>
      <c r="BY61" s="13">
        <v>0</v>
      </c>
      <c r="BZ61" s="18">
        <v>0</v>
      </c>
      <c r="CA61" s="19">
        <f>AD61+AK61+AR61+AY61+BF61+BM61+BT61</f>
        <v>8</v>
      </c>
      <c r="CB61" s="14">
        <f>AE61+AL61+AS61+AZ61+BG61+BN61+BU61</f>
        <v>6</v>
      </c>
      <c r="CC61" s="14">
        <f>AF61+AM61+AT61+BA61+BH61+BO61+BV61</f>
        <v>20</v>
      </c>
      <c r="CD61" s="14">
        <f>AG61+AN61+AU61+BB61+BI61+BP61+BW61</f>
        <v>1</v>
      </c>
      <c r="CE61" s="20">
        <f>CC61/(CB61-CD61)</f>
        <v>4</v>
      </c>
      <c r="CF61" s="25">
        <f>MAX(AH61,AO61,AV61,BC61,BJ61)</f>
        <v>7</v>
      </c>
      <c r="CG61" s="14">
        <f>AI61+AP61+AW61+BD61+BK61+BR61+BY61</f>
        <v>0</v>
      </c>
      <c r="CH61" s="14">
        <f>AJ61+AQ61+AX61+BE61+BL61+BS61+BZ61</f>
        <v>0</v>
      </c>
    </row>
    <row r="62" ht="20" customHeight="1">
      <c r="A62" t="s" s="11">
        <v>109</v>
      </c>
      <c r="B62" s="12"/>
      <c r="C62" s="13"/>
      <c r="D62" s="13"/>
      <c r="E62" s="13"/>
      <c r="F62" s="13"/>
      <c r="G62" s="13"/>
      <c r="H62" s="13"/>
      <c r="I62" s="5"/>
      <c r="J62" s="5"/>
      <c r="K62" s="5"/>
      <c r="L62" s="5"/>
      <c r="M62" s="5"/>
      <c r="N62" s="5"/>
      <c r="O62" s="5"/>
      <c r="P62" s="13"/>
      <c r="Q62" s="13"/>
      <c r="R62" s="13"/>
      <c r="S62" s="13"/>
      <c r="T62" s="13"/>
      <c r="U62" s="13"/>
      <c r="V62" s="13"/>
      <c r="W62" s="5"/>
      <c r="X62" s="5"/>
      <c r="Y62" s="5"/>
      <c r="Z62" s="5"/>
      <c r="AA62" s="5"/>
      <c r="AB62" s="5"/>
      <c r="AC62" s="5"/>
      <c r="AD62" s="13"/>
      <c r="AE62" s="13"/>
      <c r="AF62" s="13"/>
      <c r="AG62" s="13"/>
      <c r="AH62" s="13"/>
      <c r="AI62" s="13"/>
      <c r="AJ62" s="13"/>
      <c r="AK62" s="5"/>
      <c r="AL62" s="5"/>
      <c r="AM62" s="5"/>
      <c r="AN62" s="5"/>
      <c r="AO62" s="5"/>
      <c r="AP62" s="5"/>
      <c r="AQ62" s="5"/>
      <c r="AR62" s="13"/>
      <c r="AS62" s="13"/>
      <c r="AT62" s="13"/>
      <c r="AU62" s="13"/>
      <c r="AV62" s="13"/>
      <c r="AW62" s="13"/>
      <c r="AX62" s="13"/>
      <c r="AY62" s="5">
        <v>12</v>
      </c>
      <c r="AZ62" s="5">
        <v>5</v>
      </c>
      <c r="BA62" s="5">
        <v>17</v>
      </c>
      <c r="BB62" s="5">
        <v>2</v>
      </c>
      <c r="BC62" s="5">
        <v>11</v>
      </c>
      <c r="BD62" s="5">
        <v>0</v>
      </c>
      <c r="BE62" s="5">
        <v>0</v>
      </c>
      <c r="BF62" s="13">
        <v>2</v>
      </c>
      <c r="BG62" s="13">
        <v>1</v>
      </c>
      <c r="BH62" s="13">
        <v>0</v>
      </c>
      <c r="BI62" s="13">
        <v>0</v>
      </c>
      <c r="BJ62" s="13">
        <v>0</v>
      </c>
      <c r="BK62" s="13">
        <v>0</v>
      </c>
      <c r="BL62" s="13">
        <v>0</v>
      </c>
      <c r="BM62" s="5"/>
      <c r="BN62" s="5"/>
      <c r="BO62" s="5"/>
      <c r="BP62" s="5"/>
      <c r="BQ62" s="22"/>
      <c r="BR62" s="5"/>
      <c r="BS62" s="5"/>
      <c r="BT62" s="13"/>
      <c r="BU62" s="13"/>
      <c r="BV62" s="13"/>
      <c r="BW62" s="13"/>
      <c r="BX62" s="13"/>
      <c r="BY62" s="13"/>
      <c r="BZ62" s="18"/>
      <c r="CA62" s="23">
        <f>AD62+AK62+AR62+AY62+BF62+BM62+BT62</f>
        <v>14</v>
      </c>
      <c r="CB62" s="5">
        <f>AE62+AL62+AS62+AZ62+BG62+BN62+BU62</f>
        <v>6</v>
      </c>
      <c r="CC62" s="5">
        <f>AF62+AM62+AT62+BA62+BH62+BO62+BV62</f>
        <v>17</v>
      </c>
      <c r="CD62" s="5">
        <f>AG62+AN62+AU62+BB62+BI62+BP62+BW62</f>
        <v>2</v>
      </c>
      <c r="CE62" s="24">
        <f>CC62/(CB62-CD62)</f>
        <v>4.25</v>
      </c>
      <c r="CF62" s="22">
        <f>MAX(AH62,AO62,AV62,BC62,BJ62)</f>
        <v>11</v>
      </c>
      <c r="CG62" s="5">
        <f>AI62+AP62+AW62+BD62+BK62+BR62+BY62</f>
        <v>0</v>
      </c>
      <c r="CH62" s="5">
        <f>AJ62+AQ62+AX62+BE62+BL62+BS62+BZ62</f>
        <v>0</v>
      </c>
    </row>
    <row r="63" ht="20" customHeight="1">
      <c r="A63" t="s" s="11">
        <v>110</v>
      </c>
      <c r="B63" s="12"/>
      <c r="C63" s="13"/>
      <c r="D63" s="13"/>
      <c r="E63" s="13"/>
      <c r="F63" s="13"/>
      <c r="G63" s="13"/>
      <c r="H63" s="13"/>
      <c r="I63" s="14"/>
      <c r="J63" s="14"/>
      <c r="K63" s="14"/>
      <c r="L63" s="14"/>
      <c r="M63" s="14"/>
      <c r="N63" s="14"/>
      <c r="O63" s="14"/>
      <c r="P63" s="13"/>
      <c r="Q63" s="13"/>
      <c r="R63" s="13"/>
      <c r="S63" s="13"/>
      <c r="T63" s="13"/>
      <c r="U63" s="13"/>
      <c r="V63" s="13"/>
      <c r="W63" s="14"/>
      <c r="X63" s="14"/>
      <c r="Y63" s="14"/>
      <c r="Z63" s="14"/>
      <c r="AA63" s="14"/>
      <c r="AB63" s="14"/>
      <c r="AC63" s="14"/>
      <c r="AD63" s="13"/>
      <c r="AE63" s="13"/>
      <c r="AF63" s="13"/>
      <c r="AG63" s="13"/>
      <c r="AH63" s="13"/>
      <c r="AI63" s="13"/>
      <c r="AJ63" s="13"/>
      <c r="AK63" s="14"/>
      <c r="AL63" s="14"/>
      <c r="AM63" s="14"/>
      <c r="AN63" s="14"/>
      <c r="AO63" s="14"/>
      <c r="AP63" s="14"/>
      <c r="AQ63" s="14"/>
      <c r="AR63" s="13"/>
      <c r="AS63" s="13"/>
      <c r="AT63" s="13"/>
      <c r="AU63" s="13"/>
      <c r="AV63" s="13"/>
      <c r="AW63" s="13"/>
      <c r="AX63" s="13"/>
      <c r="AY63" s="14">
        <v>2</v>
      </c>
      <c r="AZ63" s="14">
        <v>2</v>
      </c>
      <c r="BA63" s="14">
        <v>16</v>
      </c>
      <c r="BB63" s="14">
        <v>1</v>
      </c>
      <c r="BC63" t="s" s="16">
        <v>111</v>
      </c>
      <c r="BD63" s="14">
        <v>0</v>
      </c>
      <c r="BE63" s="14">
        <v>0</v>
      </c>
      <c r="BF63" s="13"/>
      <c r="BG63" s="13"/>
      <c r="BH63" s="13"/>
      <c r="BI63" s="13"/>
      <c r="BJ63" s="13"/>
      <c r="BK63" s="13"/>
      <c r="BL63" s="13"/>
      <c r="BM63" s="14"/>
      <c r="BN63" s="14"/>
      <c r="BO63" s="14"/>
      <c r="BP63" s="14"/>
      <c r="BQ63" s="25"/>
      <c r="BR63" s="14"/>
      <c r="BS63" s="14"/>
      <c r="BT63" s="13"/>
      <c r="BU63" s="13"/>
      <c r="BV63" s="13"/>
      <c r="BW63" s="13"/>
      <c r="BX63" s="13"/>
      <c r="BY63" s="13"/>
      <c r="BZ63" s="18"/>
      <c r="CA63" s="19">
        <f>AD63+AK63+AR63+AY63+BF63+BM63+BT63</f>
        <v>2</v>
      </c>
      <c r="CB63" s="14">
        <f>AE63+AL63+AS63+AZ63+BG63+BN63+BU63</f>
        <v>2</v>
      </c>
      <c r="CC63" s="14">
        <f>AF63+AM63+AT63+BA63+BH63+BO63+BV63</f>
        <v>16</v>
      </c>
      <c r="CD63" s="14">
        <f>AG63+AN63+AU63+BB63+BI63+BP63+BW63</f>
        <v>1</v>
      </c>
      <c r="CE63" s="20">
        <f>CC63/(CB63-CD63)</f>
        <v>16</v>
      </c>
      <c r="CF63" s="25">
        <f>MAX(AH63,AO63,AV63,BC63,BJ63)</f>
        <v>0</v>
      </c>
      <c r="CG63" s="14">
        <f>AI63+AP63+AW63+BD63+BK63+BR63+BY63</f>
        <v>0</v>
      </c>
      <c r="CH63" s="14">
        <f>AJ63+AQ63+AX63+BE63+BL63+BS63+BZ63</f>
        <v>0</v>
      </c>
    </row>
    <row r="64" ht="20" customHeight="1">
      <c r="A64" t="s" s="11">
        <v>112</v>
      </c>
      <c r="B64" s="12"/>
      <c r="C64" s="13"/>
      <c r="D64" s="13"/>
      <c r="E64" s="13"/>
      <c r="F64" s="13"/>
      <c r="G64" s="13"/>
      <c r="H64" s="13"/>
      <c r="I64" s="5"/>
      <c r="J64" s="5"/>
      <c r="K64" s="5"/>
      <c r="L64" s="5"/>
      <c r="M64" s="5"/>
      <c r="N64" s="5"/>
      <c r="O64" s="5"/>
      <c r="P64" s="13"/>
      <c r="Q64" s="13"/>
      <c r="R64" s="13"/>
      <c r="S64" s="13"/>
      <c r="T64" s="13"/>
      <c r="U64" s="13"/>
      <c r="V64" s="13"/>
      <c r="W64" s="5"/>
      <c r="X64" s="5"/>
      <c r="Y64" s="5"/>
      <c r="Z64" s="5"/>
      <c r="AA64" s="5"/>
      <c r="AB64" s="5"/>
      <c r="AC64" s="5"/>
      <c r="AD64" s="13"/>
      <c r="AE64" s="13"/>
      <c r="AF64" s="13"/>
      <c r="AG64" s="13"/>
      <c r="AH64" s="13"/>
      <c r="AI64" s="13"/>
      <c r="AJ64" s="13"/>
      <c r="AK64" s="5"/>
      <c r="AL64" s="5"/>
      <c r="AM64" s="5"/>
      <c r="AN64" s="5"/>
      <c r="AO64" s="5"/>
      <c r="AP64" s="5"/>
      <c r="AQ64" s="5"/>
      <c r="AR64" s="13"/>
      <c r="AS64" s="13"/>
      <c r="AT64" s="13"/>
      <c r="AU64" s="13"/>
      <c r="AV64" s="13"/>
      <c r="AW64" s="13"/>
      <c r="AX64" s="13"/>
      <c r="AY64" s="5"/>
      <c r="AZ64" s="5"/>
      <c r="BA64" s="5"/>
      <c r="BB64" s="5"/>
      <c r="BC64" s="5"/>
      <c r="BD64" s="5"/>
      <c r="BE64" s="5"/>
      <c r="BF64" s="13">
        <v>7</v>
      </c>
      <c r="BG64" s="13">
        <v>5</v>
      </c>
      <c r="BH64" s="13">
        <v>13</v>
      </c>
      <c r="BI64" s="13">
        <v>3</v>
      </c>
      <c r="BJ64" s="13">
        <v>12</v>
      </c>
      <c r="BK64" s="13">
        <v>0</v>
      </c>
      <c r="BL64" s="13">
        <v>0</v>
      </c>
      <c r="BM64" s="5"/>
      <c r="BN64" s="5"/>
      <c r="BO64" s="5"/>
      <c r="BP64" s="5"/>
      <c r="BQ64" s="22"/>
      <c r="BR64" s="5"/>
      <c r="BS64" s="5"/>
      <c r="BT64" s="13">
        <v>5</v>
      </c>
      <c r="BU64" s="13">
        <v>4</v>
      </c>
      <c r="BV64" s="13">
        <v>3</v>
      </c>
      <c r="BW64" s="13">
        <v>2</v>
      </c>
      <c r="BX64" t="s" s="15">
        <v>113</v>
      </c>
      <c r="BY64" s="13">
        <v>0</v>
      </c>
      <c r="BZ64" s="18">
        <v>0</v>
      </c>
      <c r="CA64" s="23">
        <f>AD64+AK64+AR64+AY64+BF64+BM64+BT64</f>
        <v>12</v>
      </c>
      <c r="CB64" s="5">
        <f>AE64+AL64+AS64+AZ64+BG64+BN64+BU64</f>
        <v>9</v>
      </c>
      <c r="CC64" s="5">
        <f>AF64+AM64+AT64+BA64+BH64+BO64+BV64</f>
        <v>16</v>
      </c>
      <c r="CD64" s="5">
        <f>AG64+AN64+AU64+BB64+BI64+BP64+BW64</f>
        <v>5</v>
      </c>
      <c r="CE64" s="24">
        <f>CC64/(CB64-CD64)</f>
        <v>4</v>
      </c>
      <c r="CF64" s="22">
        <f>MAX(AH64,AO64,AV64,BC64,BJ64)</f>
        <v>12</v>
      </c>
      <c r="CG64" s="5">
        <f>AI64+AP64+AW64+BD64+BK64+BR64+BY64</f>
        <v>0</v>
      </c>
      <c r="CH64" s="5">
        <f>AJ64+AQ64+AX64+BE64+BL64+BS64+BZ64</f>
        <v>0</v>
      </c>
    </row>
    <row r="65" ht="20" customHeight="1">
      <c r="A65" t="s" s="11">
        <v>114</v>
      </c>
      <c r="B65" s="12"/>
      <c r="C65" s="13"/>
      <c r="D65" s="13"/>
      <c r="E65" s="13"/>
      <c r="F65" s="13"/>
      <c r="G65" s="13"/>
      <c r="H65" s="13"/>
      <c r="I65" s="14"/>
      <c r="J65" s="14"/>
      <c r="K65" s="14"/>
      <c r="L65" s="14"/>
      <c r="M65" s="14"/>
      <c r="N65" s="14"/>
      <c r="O65" s="14"/>
      <c r="P65" s="13"/>
      <c r="Q65" s="13"/>
      <c r="R65" s="13"/>
      <c r="S65" s="13"/>
      <c r="T65" s="13"/>
      <c r="U65" s="13"/>
      <c r="V65" s="13"/>
      <c r="W65" s="14"/>
      <c r="X65" s="14"/>
      <c r="Y65" s="14"/>
      <c r="Z65" s="14"/>
      <c r="AA65" s="14"/>
      <c r="AB65" s="14"/>
      <c r="AC65" s="14"/>
      <c r="AD65" s="13"/>
      <c r="AE65" s="13"/>
      <c r="AF65" s="13"/>
      <c r="AG65" s="13"/>
      <c r="AH65" s="13"/>
      <c r="AI65" s="13"/>
      <c r="AJ65" s="13"/>
      <c r="AK65" s="14"/>
      <c r="AL65" s="14"/>
      <c r="AM65" s="14"/>
      <c r="AN65" s="14"/>
      <c r="AO65" s="14"/>
      <c r="AP65" s="14"/>
      <c r="AQ65" s="14"/>
      <c r="AR65" s="13"/>
      <c r="AS65" s="13"/>
      <c r="AT65" s="13"/>
      <c r="AU65" s="13"/>
      <c r="AV65" s="13"/>
      <c r="AW65" s="13"/>
      <c r="AX65" s="13"/>
      <c r="AY65" s="14"/>
      <c r="AZ65" s="14"/>
      <c r="BA65" s="14"/>
      <c r="BB65" s="14"/>
      <c r="BC65" s="14"/>
      <c r="BD65" s="14"/>
      <c r="BE65" s="14"/>
      <c r="BF65" s="13"/>
      <c r="BG65" s="13"/>
      <c r="BH65" s="13"/>
      <c r="BI65" s="13"/>
      <c r="BJ65" s="13"/>
      <c r="BK65" s="13"/>
      <c r="BL65" s="13"/>
      <c r="BM65" s="14"/>
      <c r="BN65" s="14"/>
      <c r="BO65" s="14"/>
      <c r="BP65" s="14"/>
      <c r="BQ65" s="25"/>
      <c r="BR65" s="14"/>
      <c r="BS65" s="14"/>
      <c r="BT65" s="13">
        <v>2</v>
      </c>
      <c r="BU65" s="13">
        <v>2</v>
      </c>
      <c r="BV65" s="13">
        <v>16</v>
      </c>
      <c r="BW65" s="13">
        <v>1</v>
      </c>
      <c r="BX65" s="13">
        <v>12</v>
      </c>
      <c r="BY65" s="13">
        <v>0</v>
      </c>
      <c r="BZ65" s="18">
        <v>0</v>
      </c>
      <c r="CA65" s="19">
        <f>AD65+AK65+AR65+AY65+BF65+BM65+BT65</f>
        <v>2</v>
      </c>
      <c r="CB65" s="14">
        <f>AE65+AL65+AS65+AZ65+BG65+BN65+BU65</f>
        <v>2</v>
      </c>
      <c r="CC65" s="14">
        <f>AF65+AM65+AT65+BA65+BH65+BO65+BV65</f>
        <v>16</v>
      </c>
      <c r="CD65" s="14">
        <f>AG65+AN65+AU65+BB65+BI65+BP65+BW65</f>
        <v>1</v>
      </c>
      <c r="CE65" s="20">
        <f>CC65/(CB65-CD65)</f>
        <v>16</v>
      </c>
      <c r="CF65" s="25">
        <v>12</v>
      </c>
      <c r="CG65" s="14">
        <f>AI65+AP65+AW65+BD65+BK65+BR65+BY65</f>
        <v>0</v>
      </c>
      <c r="CH65" s="14">
        <f>AJ65+AQ65+AX65+BE65+BL65+BS65+BZ65</f>
        <v>0</v>
      </c>
    </row>
    <row r="66" ht="20" customHeight="1">
      <c r="A66" t="s" s="11">
        <v>115</v>
      </c>
      <c r="B66" s="12"/>
      <c r="C66" s="13"/>
      <c r="D66" s="13"/>
      <c r="E66" s="13"/>
      <c r="F66" s="13"/>
      <c r="G66" s="13"/>
      <c r="H66" s="13"/>
      <c r="I66" s="5"/>
      <c r="J66" s="5"/>
      <c r="K66" s="5"/>
      <c r="L66" s="5"/>
      <c r="M66" s="5"/>
      <c r="N66" s="5"/>
      <c r="O66" s="5"/>
      <c r="P66" s="13"/>
      <c r="Q66" s="13"/>
      <c r="R66" s="13"/>
      <c r="S66" s="13"/>
      <c r="T66" s="13"/>
      <c r="U66" s="13"/>
      <c r="V66" s="13"/>
      <c r="W66" s="5"/>
      <c r="X66" s="5"/>
      <c r="Y66" s="5"/>
      <c r="Z66" s="5"/>
      <c r="AA66" s="5"/>
      <c r="AB66" s="5"/>
      <c r="AC66" s="5"/>
      <c r="AD66" s="13">
        <v>1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5">
        <v>2</v>
      </c>
      <c r="AL66" s="5">
        <v>2</v>
      </c>
      <c r="AM66" s="5">
        <v>2</v>
      </c>
      <c r="AN66" s="5">
        <v>0</v>
      </c>
      <c r="AO66" s="5">
        <v>2</v>
      </c>
      <c r="AP66" s="5">
        <v>0</v>
      </c>
      <c r="AQ66" s="5">
        <v>0</v>
      </c>
      <c r="AR66" s="13">
        <v>1</v>
      </c>
      <c r="AS66" s="13">
        <v>1</v>
      </c>
      <c r="AT66" s="13">
        <v>0</v>
      </c>
      <c r="AU66" s="13">
        <v>1</v>
      </c>
      <c r="AV66" t="s" s="15">
        <v>89</v>
      </c>
      <c r="AW66" s="13">
        <v>0</v>
      </c>
      <c r="AX66" s="13">
        <v>0</v>
      </c>
      <c r="AY66" s="5"/>
      <c r="AZ66" s="5"/>
      <c r="BA66" s="5"/>
      <c r="BB66" s="5"/>
      <c r="BC66" s="5"/>
      <c r="BD66" s="5"/>
      <c r="BE66" s="5"/>
      <c r="BF66" s="13">
        <v>2</v>
      </c>
      <c r="BG66" s="13">
        <v>2</v>
      </c>
      <c r="BH66" s="13">
        <v>13</v>
      </c>
      <c r="BI66" s="13">
        <v>0</v>
      </c>
      <c r="BJ66" s="13">
        <v>8</v>
      </c>
      <c r="BK66" s="13">
        <v>0</v>
      </c>
      <c r="BL66" s="13">
        <v>0</v>
      </c>
      <c r="BM66" s="5"/>
      <c r="BN66" s="5"/>
      <c r="BO66" s="5"/>
      <c r="BP66" s="5"/>
      <c r="BQ66" s="22"/>
      <c r="BR66" s="5"/>
      <c r="BS66" s="5"/>
      <c r="BT66" s="13"/>
      <c r="BU66" s="13"/>
      <c r="BV66" s="13"/>
      <c r="BW66" s="13"/>
      <c r="BX66" s="13"/>
      <c r="BY66" s="13"/>
      <c r="BZ66" s="18"/>
      <c r="CA66" s="23">
        <f>AD66+AK66+AR66+AY66+BF66+BM66+BT66</f>
        <v>6</v>
      </c>
      <c r="CB66" s="5">
        <f>AE66+AL66+AS66+AZ66+BG66+BN66+BU66</f>
        <v>5</v>
      </c>
      <c r="CC66" s="5">
        <f>AF66+AM66+AT66+BA66+BH66+BO66+BV66</f>
        <v>15</v>
      </c>
      <c r="CD66" s="5">
        <f>AG66+AN66+AU66+BB66+BI66+BP66+BW66</f>
        <v>1</v>
      </c>
      <c r="CE66" s="24">
        <f>CC66/(CB66-CD66)</f>
        <v>3.75</v>
      </c>
      <c r="CF66" s="22">
        <f>MAX(AH66,AO66,AV66,BC66,BJ66)</f>
        <v>8</v>
      </c>
      <c r="CG66" s="5">
        <f>AI66+AP66+AW66+BD66+BK66+BR66+BY66</f>
        <v>0</v>
      </c>
      <c r="CH66" s="5">
        <f>AJ66+AQ66+AX66+BE66+BL66+BS66+BZ66</f>
        <v>0</v>
      </c>
    </row>
    <row r="67" ht="20" customHeight="1">
      <c r="A67" t="s" s="11">
        <v>116</v>
      </c>
      <c r="B67" s="12"/>
      <c r="C67" s="13"/>
      <c r="D67" s="13"/>
      <c r="E67" s="13"/>
      <c r="F67" s="13"/>
      <c r="G67" s="13"/>
      <c r="H67" s="13"/>
      <c r="I67" s="14"/>
      <c r="J67" s="14"/>
      <c r="K67" s="14"/>
      <c r="L67" s="14"/>
      <c r="M67" s="14"/>
      <c r="N67" s="14"/>
      <c r="O67" s="14"/>
      <c r="P67" s="13"/>
      <c r="Q67" s="13"/>
      <c r="R67" s="13"/>
      <c r="S67" s="13"/>
      <c r="T67" s="13"/>
      <c r="U67" s="13"/>
      <c r="V67" s="13"/>
      <c r="W67" s="14"/>
      <c r="X67" s="14"/>
      <c r="Y67" s="14"/>
      <c r="Z67" s="14"/>
      <c r="AA67" s="14"/>
      <c r="AB67" s="14"/>
      <c r="AC67" s="14"/>
      <c r="AD67" s="13"/>
      <c r="AE67" s="13"/>
      <c r="AF67" s="13"/>
      <c r="AG67" s="13"/>
      <c r="AH67" s="13"/>
      <c r="AI67" s="13"/>
      <c r="AJ67" s="13"/>
      <c r="AK67" s="14"/>
      <c r="AL67" s="14"/>
      <c r="AM67" s="14"/>
      <c r="AN67" s="14"/>
      <c r="AO67" s="14"/>
      <c r="AP67" s="14"/>
      <c r="AQ67" s="14"/>
      <c r="AR67" s="13"/>
      <c r="AS67" s="13"/>
      <c r="AT67" s="13"/>
      <c r="AU67" s="13"/>
      <c r="AV67" s="13"/>
      <c r="AW67" s="13"/>
      <c r="AX67" s="13"/>
      <c r="AY67" s="14"/>
      <c r="AZ67" s="14"/>
      <c r="BA67" s="14"/>
      <c r="BB67" s="14"/>
      <c r="BC67" s="14"/>
      <c r="BD67" s="14"/>
      <c r="BE67" s="14"/>
      <c r="BF67" s="13">
        <v>2</v>
      </c>
      <c r="BG67" s="13">
        <v>2</v>
      </c>
      <c r="BH67" s="13">
        <v>14</v>
      </c>
      <c r="BI67" s="13">
        <v>1</v>
      </c>
      <c r="BJ67" s="13">
        <v>10</v>
      </c>
      <c r="BK67" s="13">
        <v>0</v>
      </c>
      <c r="BL67" s="13">
        <v>0</v>
      </c>
      <c r="BM67" s="14"/>
      <c r="BN67" s="14"/>
      <c r="BO67" s="14"/>
      <c r="BP67" s="14"/>
      <c r="BQ67" s="25"/>
      <c r="BR67" s="14"/>
      <c r="BS67" s="14"/>
      <c r="BT67" s="13"/>
      <c r="BU67" s="13"/>
      <c r="BV67" s="13"/>
      <c r="BW67" s="13"/>
      <c r="BX67" s="13"/>
      <c r="BY67" s="13"/>
      <c r="BZ67" s="18"/>
      <c r="CA67" s="19">
        <f>AD67+AK67+AR67+AY67+BF67+BM67+BT67</f>
        <v>2</v>
      </c>
      <c r="CB67" s="14">
        <f>AE67+AL67+AS67+AZ67+BG67+BN67+BU67</f>
        <v>2</v>
      </c>
      <c r="CC67" s="14">
        <f>AF67+AM67+AT67+BA67+BH67+BO67+BV67</f>
        <v>14</v>
      </c>
      <c r="CD67" s="14">
        <f>AG67+AN67+AU67+BB67+BI67+BP67+BW67</f>
        <v>1</v>
      </c>
      <c r="CE67" s="20">
        <f>CC67/(CB67-CD67)</f>
        <v>14</v>
      </c>
      <c r="CF67" s="25">
        <f>MAX(AH67,AO67,AV67,BC67,BJ67)</f>
        <v>10</v>
      </c>
      <c r="CG67" s="14">
        <f>AI67+AP67+AW67+BD67+BK67+BR67+BY67</f>
        <v>0</v>
      </c>
      <c r="CH67" s="14">
        <f>AJ67+AQ67+AX67+BE67+BL67+BS67+BZ67</f>
        <v>0</v>
      </c>
    </row>
    <row r="68" ht="20" customHeight="1">
      <c r="A68" t="s" s="11">
        <v>117</v>
      </c>
      <c r="B68" s="12"/>
      <c r="C68" s="13"/>
      <c r="D68" s="13"/>
      <c r="E68" s="13"/>
      <c r="F68" s="13"/>
      <c r="G68" s="13"/>
      <c r="H68" s="13"/>
      <c r="I68" s="5"/>
      <c r="J68" s="5"/>
      <c r="K68" s="5"/>
      <c r="L68" s="5"/>
      <c r="M68" s="5"/>
      <c r="N68" s="5"/>
      <c r="O68" s="5"/>
      <c r="P68" s="13"/>
      <c r="Q68" s="13"/>
      <c r="R68" s="13"/>
      <c r="S68" s="13"/>
      <c r="T68" s="13"/>
      <c r="U68" s="13"/>
      <c r="V68" s="13"/>
      <c r="W68" s="5"/>
      <c r="X68" s="5"/>
      <c r="Y68" s="5"/>
      <c r="Z68" s="5"/>
      <c r="AA68" s="5"/>
      <c r="AB68" s="5"/>
      <c r="AC68" s="5"/>
      <c r="AD68" s="13"/>
      <c r="AE68" s="13"/>
      <c r="AF68" s="13"/>
      <c r="AG68" s="13"/>
      <c r="AH68" s="13"/>
      <c r="AI68" s="13"/>
      <c r="AJ68" s="13"/>
      <c r="AK68" s="5"/>
      <c r="AL68" s="5"/>
      <c r="AM68" s="5"/>
      <c r="AN68" s="5"/>
      <c r="AO68" s="5"/>
      <c r="AP68" s="5"/>
      <c r="AQ68" s="5"/>
      <c r="AR68" s="13"/>
      <c r="AS68" s="13"/>
      <c r="AT68" s="13"/>
      <c r="AU68" s="13"/>
      <c r="AV68" s="13"/>
      <c r="AW68" s="13"/>
      <c r="AX68" s="13"/>
      <c r="AY68" s="5">
        <v>2</v>
      </c>
      <c r="AZ68" s="5">
        <v>2</v>
      </c>
      <c r="BA68" s="5">
        <v>14</v>
      </c>
      <c r="BB68" s="5">
        <v>0</v>
      </c>
      <c r="BC68" s="5">
        <v>13</v>
      </c>
      <c r="BD68" s="5">
        <v>0</v>
      </c>
      <c r="BE68" s="5">
        <v>0</v>
      </c>
      <c r="BF68" s="13"/>
      <c r="BG68" s="13"/>
      <c r="BH68" s="13"/>
      <c r="BI68" s="13"/>
      <c r="BJ68" s="13"/>
      <c r="BK68" s="13"/>
      <c r="BL68" s="13"/>
      <c r="BM68" s="5"/>
      <c r="BN68" s="5"/>
      <c r="BO68" s="5"/>
      <c r="BP68" s="5"/>
      <c r="BQ68" s="22"/>
      <c r="BR68" s="5"/>
      <c r="BS68" s="5"/>
      <c r="BT68" s="13"/>
      <c r="BU68" s="13"/>
      <c r="BV68" s="13"/>
      <c r="BW68" s="13"/>
      <c r="BX68" s="13"/>
      <c r="BY68" s="13"/>
      <c r="BZ68" s="18"/>
      <c r="CA68" s="23">
        <f>AD68+AK68+AR68+AY68+BF68+BM68+BT68</f>
        <v>2</v>
      </c>
      <c r="CB68" s="5">
        <f>AE68+AL68+AS68+AZ68+BG68+BN68+BU68</f>
        <v>2</v>
      </c>
      <c r="CC68" s="5">
        <f>AF68+AM68+AT68+BA68+BH68+BO68+BV68</f>
        <v>14</v>
      </c>
      <c r="CD68" s="5">
        <f>AG68+AN68+AU68+BB68+BI68+BP68+BW68</f>
        <v>0</v>
      </c>
      <c r="CE68" s="24">
        <f>CC68/(CB68-CD68)</f>
        <v>7</v>
      </c>
      <c r="CF68" s="22">
        <f>MAX(AH68,AO68,AV68,BC68,BJ68)</f>
        <v>13</v>
      </c>
      <c r="CG68" s="5">
        <f>AI68+AP68+AW68+BD68+BK68+BR68+BY68</f>
        <v>0</v>
      </c>
      <c r="CH68" s="5">
        <f>AJ68+AQ68+AX68+BE68+BL68+BS68+BZ68</f>
        <v>0</v>
      </c>
    </row>
    <row r="69" ht="20" customHeight="1">
      <c r="A69" t="s" s="11">
        <v>118</v>
      </c>
      <c r="B69" s="12"/>
      <c r="C69" s="13"/>
      <c r="D69" s="13"/>
      <c r="E69" s="13"/>
      <c r="F69" s="13"/>
      <c r="G69" s="13"/>
      <c r="H69" s="13"/>
      <c r="I69" s="14"/>
      <c r="J69" s="14"/>
      <c r="K69" s="14"/>
      <c r="L69" s="14"/>
      <c r="M69" s="14"/>
      <c r="N69" s="14"/>
      <c r="O69" s="14"/>
      <c r="P69" s="13"/>
      <c r="Q69" s="13"/>
      <c r="R69" s="13"/>
      <c r="S69" s="13"/>
      <c r="T69" s="13"/>
      <c r="U69" s="13"/>
      <c r="V69" s="13"/>
      <c r="W69" s="14"/>
      <c r="X69" s="14"/>
      <c r="Y69" s="14"/>
      <c r="Z69" s="14"/>
      <c r="AA69" s="14"/>
      <c r="AB69" s="14"/>
      <c r="AC69" s="14"/>
      <c r="AD69" s="13"/>
      <c r="AE69" s="13"/>
      <c r="AF69" s="13"/>
      <c r="AG69" s="13"/>
      <c r="AH69" s="13"/>
      <c r="AI69" s="13"/>
      <c r="AJ69" s="13"/>
      <c r="AK69" s="14"/>
      <c r="AL69" s="14"/>
      <c r="AM69" s="14"/>
      <c r="AN69" s="14"/>
      <c r="AO69" s="14"/>
      <c r="AP69" s="14"/>
      <c r="AQ69" s="14"/>
      <c r="AR69" s="13">
        <v>1</v>
      </c>
      <c r="AS69" s="13">
        <v>1</v>
      </c>
      <c r="AT69" s="13">
        <v>2</v>
      </c>
      <c r="AU69" s="13">
        <v>0</v>
      </c>
      <c r="AV69" s="13">
        <v>2</v>
      </c>
      <c r="AW69" s="13">
        <v>0</v>
      </c>
      <c r="AX69" s="13">
        <v>0</v>
      </c>
      <c r="AY69" s="14">
        <v>1</v>
      </c>
      <c r="AZ69" s="14">
        <v>1</v>
      </c>
      <c r="BA69" s="14">
        <v>12</v>
      </c>
      <c r="BB69" s="14">
        <v>0</v>
      </c>
      <c r="BC69" s="14">
        <v>12</v>
      </c>
      <c r="BD69" s="14">
        <v>0</v>
      </c>
      <c r="BE69" s="14">
        <v>0</v>
      </c>
      <c r="BF69" s="13"/>
      <c r="BG69" s="13"/>
      <c r="BH69" s="13"/>
      <c r="BI69" s="13"/>
      <c r="BJ69" s="13"/>
      <c r="BK69" s="13"/>
      <c r="BL69" s="13"/>
      <c r="BM69" s="14"/>
      <c r="BN69" s="14"/>
      <c r="BO69" s="14"/>
      <c r="BP69" s="14"/>
      <c r="BQ69" s="25"/>
      <c r="BR69" s="14"/>
      <c r="BS69" s="14"/>
      <c r="BT69" s="13"/>
      <c r="BU69" s="13"/>
      <c r="BV69" s="13"/>
      <c r="BW69" s="13"/>
      <c r="BX69" s="13"/>
      <c r="BY69" s="13"/>
      <c r="BZ69" s="18"/>
      <c r="CA69" s="19">
        <f>AD69+AK69+AR69+AY69+BF69+BM69+BT69</f>
        <v>2</v>
      </c>
      <c r="CB69" s="14">
        <f>AE69+AL69+AS69+AZ69+BG69+BN69+BU69</f>
        <v>2</v>
      </c>
      <c r="CC69" s="14">
        <f>AF69+AM69+AT69+BA69+BH69+BO69+BV69</f>
        <v>14</v>
      </c>
      <c r="CD69" s="14">
        <f>AG69+AN69+AU69+BB69+BI69+BP69+BW69</f>
        <v>0</v>
      </c>
      <c r="CE69" s="20">
        <f>CC69/(CB69-CD69)</f>
        <v>7</v>
      </c>
      <c r="CF69" s="25">
        <f>MAX(AH69,AO69,AV69,BC69,BJ69)</f>
        <v>12</v>
      </c>
      <c r="CG69" s="14">
        <f>AI69+AP69+AW69+BD69+BK69+BR69+BY69</f>
        <v>0</v>
      </c>
      <c r="CH69" s="14">
        <f>AJ69+AQ69+AX69+BE69+BL69+BS69+BZ69</f>
        <v>0</v>
      </c>
    </row>
    <row r="70" ht="20" customHeight="1">
      <c r="A70" t="s" s="11">
        <v>119</v>
      </c>
      <c r="B70" s="12"/>
      <c r="C70" s="13"/>
      <c r="D70" s="13"/>
      <c r="E70" s="13"/>
      <c r="F70" s="13"/>
      <c r="G70" s="13"/>
      <c r="H70" s="13"/>
      <c r="I70" s="5"/>
      <c r="J70" s="5"/>
      <c r="K70" s="5"/>
      <c r="L70" s="5"/>
      <c r="M70" s="5"/>
      <c r="N70" s="5"/>
      <c r="O70" s="5"/>
      <c r="P70" s="13"/>
      <c r="Q70" s="13"/>
      <c r="R70" s="13"/>
      <c r="S70" s="13"/>
      <c r="T70" s="13"/>
      <c r="U70" s="13"/>
      <c r="V70" s="13"/>
      <c r="W70" s="5"/>
      <c r="X70" s="5"/>
      <c r="Y70" s="5"/>
      <c r="Z70" s="5"/>
      <c r="AA70" s="5"/>
      <c r="AB70" s="5"/>
      <c r="AC70" s="5"/>
      <c r="AD70" s="13"/>
      <c r="AE70" s="13"/>
      <c r="AF70" s="13"/>
      <c r="AG70" s="13"/>
      <c r="AH70" s="13"/>
      <c r="AI70" s="13"/>
      <c r="AJ70" s="13"/>
      <c r="AK70" s="5">
        <v>1</v>
      </c>
      <c r="AL70" s="5">
        <v>1</v>
      </c>
      <c r="AM70" s="5">
        <v>7</v>
      </c>
      <c r="AN70" s="5">
        <v>0</v>
      </c>
      <c r="AO70" s="5">
        <v>7</v>
      </c>
      <c r="AP70" s="5">
        <v>0</v>
      </c>
      <c r="AQ70" s="5">
        <v>0</v>
      </c>
      <c r="AR70" s="13"/>
      <c r="AS70" s="13"/>
      <c r="AT70" s="13"/>
      <c r="AU70" s="13"/>
      <c r="AV70" s="13"/>
      <c r="AW70" s="13"/>
      <c r="AX70" s="13"/>
      <c r="AY70" s="5">
        <v>1</v>
      </c>
      <c r="AZ70" s="5">
        <v>1</v>
      </c>
      <c r="BA70" s="5">
        <v>5</v>
      </c>
      <c r="BB70" s="5">
        <v>0</v>
      </c>
      <c r="BC70" s="5">
        <v>5</v>
      </c>
      <c r="BD70" s="5">
        <v>0</v>
      </c>
      <c r="BE70" s="5">
        <v>0</v>
      </c>
      <c r="BF70" s="13"/>
      <c r="BG70" s="13"/>
      <c r="BH70" s="13"/>
      <c r="BI70" s="13"/>
      <c r="BJ70" s="13"/>
      <c r="BK70" s="13"/>
      <c r="BL70" s="13"/>
      <c r="BM70" s="5"/>
      <c r="BN70" s="5"/>
      <c r="BO70" s="5"/>
      <c r="BP70" s="5"/>
      <c r="BQ70" s="22"/>
      <c r="BR70" s="5"/>
      <c r="BS70" s="5"/>
      <c r="BT70" s="13"/>
      <c r="BU70" s="13"/>
      <c r="BV70" s="13"/>
      <c r="BW70" s="13"/>
      <c r="BX70" s="13"/>
      <c r="BY70" s="13"/>
      <c r="BZ70" s="18"/>
      <c r="CA70" s="23">
        <f>AD70+AK70+AR70+AY70+BF70+BM70+BT70</f>
        <v>2</v>
      </c>
      <c r="CB70" s="5">
        <f>AE70+AL70+AS70+AZ70+BG70+BN70+BU70</f>
        <v>2</v>
      </c>
      <c r="CC70" s="5">
        <f>AF70+AM70+AT70+BA70+BH70+BO70+BV70</f>
        <v>12</v>
      </c>
      <c r="CD70" s="5">
        <f>AG70+AN70+AU70+BB70+BI70+BP70+BW70</f>
        <v>0</v>
      </c>
      <c r="CE70" s="24">
        <f>CC70/(CB70-CD70)</f>
        <v>6</v>
      </c>
      <c r="CF70" s="22">
        <f>MAX(AH70,AO70,AV70,BC70,BJ70)</f>
        <v>7</v>
      </c>
      <c r="CG70" s="5">
        <f>AI70+AP70+AW70+BD70+BK70+BR70+BY70</f>
        <v>0</v>
      </c>
      <c r="CH70" s="5">
        <f>AJ70+AQ70+AX70+BE70+BL70+BS70+BZ70</f>
        <v>0</v>
      </c>
    </row>
    <row r="71" ht="20" customHeight="1">
      <c r="A71" t="s" s="11">
        <v>120</v>
      </c>
      <c r="B71" s="12"/>
      <c r="C71" s="13"/>
      <c r="D71" s="13"/>
      <c r="E71" s="13"/>
      <c r="F71" s="13"/>
      <c r="G71" s="13"/>
      <c r="H71" s="13"/>
      <c r="I71" s="14"/>
      <c r="J71" s="14"/>
      <c r="K71" s="14"/>
      <c r="L71" s="14"/>
      <c r="M71" s="14"/>
      <c r="N71" s="14"/>
      <c r="O71" s="14"/>
      <c r="P71" s="13"/>
      <c r="Q71" s="13"/>
      <c r="R71" s="13"/>
      <c r="S71" s="13"/>
      <c r="T71" s="13"/>
      <c r="U71" s="13"/>
      <c r="V71" s="13"/>
      <c r="W71" s="14"/>
      <c r="X71" s="14"/>
      <c r="Y71" s="14"/>
      <c r="Z71" s="14"/>
      <c r="AA71" s="14"/>
      <c r="AB71" s="14"/>
      <c r="AC71" s="14"/>
      <c r="AD71" s="13"/>
      <c r="AE71" s="13"/>
      <c r="AF71" s="13"/>
      <c r="AG71" s="13"/>
      <c r="AH71" s="13"/>
      <c r="AI71" s="13"/>
      <c r="AJ71" s="13"/>
      <c r="AK71" s="14"/>
      <c r="AL71" s="14"/>
      <c r="AM71" s="14"/>
      <c r="AN71" s="14"/>
      <c r="AO71" s="14"/>
      <c r="AP71" s="14"/>
      <c r="AQ71" s="14"/>
      <c r="AR71" s="13"/>
      <c r="AS71" s="13"/>
      <c r="AT71" s="13"/>
      <c r="AU71" s="13"/>
      <c r="AV71" s="13"/>
      <c r="AW71" s="13"/>
      <c r="AX71" s="13"/>
      <c r="AY71" s="14">
        <v>1</v>
      </c>
      <c r="AZ71" s="14">
        <v>1</v>
      </c>
      <c r="BA71" s="14">
        <v>9</v>
      </c>
      <c r="BB71" s="14">
        <v>0</v>
      </c>
      <c r="BC71" s="14">
        <v>9</v>
      </c>
      <c r="BD71" s="14">
        <v>0</v>
      </c>
      <c r="BE71" s="14">
        <v>0</v>
      </c>
      <c r="BF71" s="13"/>
      <c r="BG71" s="13"/>
      <c r="BH71" s="13"/>
      <c r="BI71" s="13"/>
      <c r="BJ71" s="13"/>
      <c r="BK71" s="13"/>
      <c r="BL71" s="13"/>
      <c r="BM71" s="14"/>
      <c r="BN71" s="14"/>
      <c r="BO71" s="14"/>
      <c r="BP71" s="14"/>
      <c r="BQ71" s="25"/>
      <c r="BR71" s="14"/>
      <c r="BS71" s="14"/>
      <c r="BT71" s="13"/>
      <c r="BU71" s="13"/>
      <c r="BV71" s="13"/>
      <c r="BW71" s="13"/>
      <c r="BX71" s="13"/>
      <c r="BY71" s="13"/>
      <c r="BZ71" s="18"/>
      <c r="CA71" s="19">
        <f>AD71+AK71+AR71+AY71+BF71+BM71+BT71</f>
        <v>1</v>
      </c>
      <c r="CB71" s="14">
        <f>AE71+AL71+AS71+AZ71+BG71+BN71+BU71</f>
        <v>1</v>
      </c>
      <c r="CC71" s="14">
        <f>AF71+AM71+AT71+BA71+BH71+BO71+BV71</f>
        <v>9</v>
      </c>
      <c r="CD71" s="14">
        <f>AG71+AN71+AU71+BB71+BI71+BP71+BW71</f>
        <v>0</v>
      </c>
      <c r="CE71" s="20">
        <f>CC71/(CB71-CD71)</f>
        <v>9</v>
      </c>
      <c r="CF71" s="25">
        <f>MAX(AH71,AO71,AV71,BC71,BJ71)</f>
        <v>9</v>
      </c>
      <c r="CG71" s="14">
        <f>AI71+AP71+AW71+BD71+BK71+BR71+BY71</f>
        <v>0</v>
      </c>
      <c r="CH71" s="14">
        <f>AJ71+AQ71+AX71+BE71+BL71+BS71+BZ71</f>
        <v>0</v>
      </c>
    </row>
    <row r="72" ht="20" customHeight="1">
      <c r="A72" t="s" s="11">
        <v>121</v>
      </c>
      <c r="B72" s="12"/>
      <c r="C72" s="13"/>
      <c r="D72" s="13"/>
      <c r="E72" s="13"/>
      <c r="F72" s="13"/>
      <c r="G72" s="13"/>
      <c r="H72" s="13"/>
      <c r="I72" s="5"/>
      <c r="J72" s="5"/>
      <c r="K72" s="5"/>
      <c r="L72" s="5"/>
      <c r="M72" s="5"/>
      <c r="N72" s="5"/>
      <c r="O72" s="5"/>
      <c r="P72" s="13"/>
      <c r="Q72" s="13"/>
      <c r="R72" s="13"/>
      <c r="S72" s="13"/>
      <c r="T72" s="13"/>
      <c r="U72" s="13"/>
      <c r="V72" s="13"/>
      <c r="W72" s="5"/>
      <c r="X72" s="5"/>
      <c r="Y72" s="5"/>
      <c r="Z72" s="5"/>
      <c r="AA72" s="5"/>
      <c r="AB72" s="5"/>
      <c r="AC72" s="5"/>
      <c r="AD72" s="13"/>
      <c r="AE72" s="13"/>
      <c r="AF72" s="13"/>
      <c r="AG72" s="13"/>
      <c r="AH72" s="13"/>
      <c r="AI72" s="13"/>
      <c r="AJ72" s="13"/>
      <c r="AK72" s="5"/>
      <c r="AL72" s="5"/>
      <c r="AM72" s="5"/>
      <c r="AN72" s="5"/>
      <c r="AO72" s="5"/>
      <c r="AP72" s="5"/>
      <c r="AQ72" s="5"/>
      <c r="AR72" s="13"/>
      <c r="AS72" s="13"/>
      <c r="AT72" s="13"/>
      <c r="AU72" s="13"/>
      <c r="AV72" s="13"/>
      <c r="AW72" s="13"/>
      <c r="AX72" s="13"/>
      <c r="AY72" s="5"/>
      <c r="AZ72" s="5"/>
      <c r="BA72" s="5"/>
      <c r="BB72" s="5"/>
      <c r="BC72" s="5"/>
      <c r="BD72" s="5"/>
      <c r="BE72" s="5"/>
      <c r="BF72" s="13"/>
      <c r="BG72" s="13"/>
      <c r="BH72" s="13"/>
      <c r="BI72" s="13"/>
      <c r="BJ72" s="13"/>
      <c r="BK72" s="13"/>
      <c r="BL72" s="13"/>
      <c r="BM72" s="5"/>
      <c r="BN72" s="5"/>
      <c r="BO72" s="5"/>
      <c r="BP72" s="5"/>
      <c r="BQ72" s="22"/>
      <c r="BR72" s="5"/>
      <c r="BS72" s="5"/>
      <c r="BT72" s="13">
        <v>3</v>
      </c>
      <c r="BU72" s="13">
        <v>3</v>
      </c>
      <c r="BV72" s="13">
        <v>9</v>
      </c>
      <c r="BW72" s="13">
        <v>1</v>
      </c>
      <c r="BX72" t="s" s="15">
        <v>122</v>
      </c>
      <c r="BY72" s="13">
        <v>0</v>
      </c>
      <c r="BZ72" s="18">
        <v>0</v>
      </c>
      <c r="CA72" s="23">
        <f>AD72+AK72+AR72+AY72+BF72+BM72+BT72</f>
        <v>3</v>
      </c>
      <c r="CB72" s="5">
        <f>AE72+AL72+AS72+AZ72+BG72+BN72+BU72</f>
        <v>3</v>
      </c>
      <c r="CC72" s="5">
        <f>AF72+AM72+AT72+BA72+BH72+BO72+BV72</f>
        <v>9</v>
      </c>
      <c r="CD72" s="5">
        <f>AG72+AN72+AU72+BB72+BI72+BP72+BW72</f>
        <v>1</v>
      </c>
      <c r="CE72" s="24">
        <f>CC72/(CB72-CD72)</f>
        <v>4.5</v>
      </c>
      <c r="CF72" t="s" s="26">
        <v>122</v>
      </c>
      <c r="CG72" s="5">
        <f>AI72+AP72+AW72+BD72+BK72+BR72+BY72</f>
        <v>0</v>
      </c>
      <c r="CH72" s="5">
        <f>AJ72+AQ72+AX72+BE72+BL72+BS72+BZ72</f>
        <v>0</v>
      </c>
    </row>
    <row r="73" ht="20" customHeight="1">
      <c r="A73" t="s" s="11">
        <v>123</v>
      </c>
      <c r="B73" s="12"/>
      <c r="C73" s="13"/>
      <c r="D73" s="13"/>
      <c r="E73" s="13"/>
      <c r="F73" s="13"/>
      <c r="G73" s="13"/>
      <c r="H73" s="13"/>
      <c r="I73" s="14"/>
      <c r="J73" s="14"/>
      <c r="K73" s="14"/>
      <c r="L73" s="14"/>
      <c r="M73" s="14"/>
      <c r="N73" s="14"/>
      <c r="O73" s="14"/>
      <c r="P73" s="13"/>
      <c r="Q73" s="13"/>
      <c r="R73" s="13"/>
      <c r="S73" s="13"/>
      <c r="T73" s="13"/>
      <c r="U73" s="13"/>
      <c r="V73" s="13"/>
      <c r="W73" s="14"/>
      <c r="X73" s="14"/>
      <c r="Y73" s="14"/>
      <c r="Z73" s="14"/>
      <c r="AA73" s="14"/>
      <c r="AB73" s="14"/>
      <c r="AC73" s="14"/>
      <c r="AD73" s="13"/>
      <c r="AE73" s="13"/>
      <c r="AF73" s="13"/>
      <c r="AG73" s="13"/>
      <c r="AH73" s="13"/>
      <c r="AI73" s="13"/>
      <c r="AJ73" s="13"/>
      <c r="AK73" s="14">
        <v>3</v>
      </c>
      <c r="AL73" s="14">
        <v>1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3"/>
      <c r="AS73" s="13"/>
      <c r="AT73" s="13"/>
      <c r="AU73" s="13"/>
      <c r="AV73" s="13"/>
      <c r="AW73" s="13"/>
      <c r="AX73" s="13"/>
      <c r="AY73" s="14">
        <v>1</v>
      </c>
      <c r="AZ73" s="14">
        <v>1</v>
      </c>
      <c r="BA73" s="14">
        <v>4</v>
      </c>
      <c r="BB73" s="14">
        <v>0</v>
      </c>
      <c r="BC73" s="14">
        <v>4</v>
      </c>
      <c r="BD73" s="14">
        <v>0</v>
      </c>
      <c r="BE73" s="14">
        <v>0</v>
      </c>
      <c r="BF73" s="13">
        <v>2</v>
      </c>
      <c r="BG73" s="13">
        <v>1</v>
      </c>
      <c r="BH73" s="13">
        <v>0</v>
      </c>
      <c r="BI73" s="13">
        <v>0</v>
      </c>
      <c r="BJ73" s="13">
        <v>0</v>
      </c>
      <c r="BK73" s="13">
        <v>0</v>
      </c>
      <c r="BL73" s="13">
        <v>0</v>
      </c>
      <c r="BM73" s="14">
        <v>2</v>
      </c>
      <c r="BN73" s="14">
        <v>1</v>
      </c>
      <c r="BO73" s="14">
        <v>0</v>
      </c>
      <c r="BP73" s="14">
        <v>1</v>
      </c>
      <c r="BQ73" t="s" s="17">
        <v>89</v>
      </c>
      <c r="BR73" s="14">
        <v>0</v>
      </c>
      <c r="BS73" s="14">
        <v>0</v>
      </c>
      <c r="BT73" s="13">
        <v>2</v>
      </c>
      <c r="BU73" s="13">
        <v>2</v>
      </c>
      <c r="BV73" s="13">
        <v>4</v>
      </c>
      <c r="BW73" s="13">
        <v>0</v>
      </c>
      <c r="BX73" s="13">
        <v>4</v>
      </c>
      <c r="BY73" s="13">
        <v>0</v>
      </c>
      <c r="BZ73" s="18">
        <v>0</v>
      </c>
      <c r="CA73" s="19">
        <f>AD73+AK73+AR73+AY73+BF73+BM73+BT73</f>
        <v>10</v>
      </c>
      <c r="CB73" s="14">
        <f>AE73+AL73+AS73+AZ73+BG73+BN73+BU73</f>
        <v>6</v>
      </c>
      <c r="CC73" s="14">
        <f>AF73+AM73+AT73+BA73+BH73+BO73+BV73</f>
        <v>8</v>
      </c>
      <c r="CD73" s="14">
        <f>AG73+AN73+AU73+BB73+BI73+BP73+BW73</f>
        <v>1</v>
      </c>
      <c r="CE73" s="20">
        <f>CC73/(CB73-CD73)</f>
        <v>1.6</v>
      </c>
      <c r="CF73" s="25">
        <f>MAX(AH73,AO73,AV73,BC73,BJ73)</f>
        <v>4</v>
      </c>
      <c r="CG73" s="14">
        <f>AI73+AP73+AW73+BD73+BK73+BR73+BY73</f>
        <v>0</v>
      </c>
      <c r="CH73" s="14">
        <f>AJ73+AQ73+AX73+BE73+BL73+BS73+BZ73</f>
        <v>0</v>
      </c>
    </row>
    <row r="74" ht="20" customHeight="1">
      <c r="A74" t="s" s="11">
        <v>124</v>
      </c>
      <c r="B74" s="12"/>
      <c r="C74" s="13"/>
      <c r="D74" s="13"/>
      <c r="E74" s="13"/>
      <c r="F74" s="13"/>
      <c r="G74" s="13"/>
      <c r="H74" s="13"/>
      <c r="I74" s="5"/>
      <c r="J74" s="5"/>
      <c r="K74" s="5"/>
      <c r="L74" s="5"/>
      <c r="M74" s="5"/>
      <c r="N74" s="5"/>
      <c r="O74" s="5"/>
      <c r="P74" s="13"/>
      <c r="Q74" s="13"/>
      <c r="R74" s="13"/>
      <c r="S74" s="13"/>
      <c r="T74" s="13"/>
      <c r="U74" s="13"/>
      <c r="V74" s="13"/>
      <c r="W74" s="5"/>
      <c r="X74" s="5"/>
      <c r="Y74" s="5"/>
      <c r="Z74" s="5"/>
      <c r="AA74" s="5"/>
      <c r="AB74" s="5"/>
      <c r="AC74" s="5"/>
      <c r="AD74" s="13"/>
      <c r="AE74" s="13"/>
      <c r="AF74" s="13"/>
      <c r="AG74" s="13"/>
      <c r="AH74" s="13"/>
      <c r="AI74" s="13"/>
      <c r="AJ74" s="13"/>
      <c r="AK74" s="5">
        <v>3</v>
      </c>
      <c r="AL74" s="5">
        <v>3</v>
      </c>
      <c r="AM74" s="5">
        <v>7</v>
      </c>
      <c r="AN74" s="5">
        <v>0</v>
      </c>
      <c r="AO74" s="5">
        <v>5</v>
      </c>
      <c r="AP74" s="5">
        <v>0</v>
      </c>
      <c r="AQ74" s="5">
        <v>0</v>
      </c>
      <c r="AR74" s="13"/>
      <c r="AS74" s="13"/>
      <c r="AT74" s="13"/>
      <c r="AU74" s="13"/>
      <c r="AV74" s="13"/>
      <c r="AW74" s="13"/>
      <c r="AX74" s="13"/>
      <c r="AY74" s="5"/>
      <c r="AZ74" s="5"/>
      <c r="BA74" s="5"/>
      <c r="BB74" s="5"/>
      <c r="BC74" s="5"/>
      <c r="BD74" s="5"/>
      <c r="BE74" s="5"/>
      <c r="BF74" s="13"/>
      <c r="BG74" s="13"/>
      <c r="BH74" s="13"/>
      <c r="BI74" s="13"/>
      <c r="BJ74" s="13"/>
      <c r="BK74" s="13"/>
      <c r="BL74" s="13"/>
      <c r="BM74" s="5"/>
      <c r="BN74" s="5"/>
      <c r="BO74" s="5"/>
      <c r="BP74" s="5"/>
      <c r="BQ74" s="22"/>
      <c r="BR74" s="5"/>
      <c r="BS74" s="5"/>
      <c r="BT74" s="13"/>
      <c r="BU74" s="13"/>
      <c r="BV74" s="13"/>
      <c r="BW74" s="13"/>
      <c r="BX74" s="13"/>
      <c r="BY74" s="13"/>
      <c r="BZ74" s="18"/>
      <c r="CA74" s="23">
        <f>AD74+AK74+AR74+AY74+BF74+BM74+BT74</f>
        <v>3</v>
      </c>
      <c r="CB74" s="5">
        <f>AE74+AL74+AS74+AZ74+BG74+BN74+BU74</f>
        <v>3</v>
      </c>
      <c r="CC74" s="5">
        <f>AF74+AM74+AT74+BA74+BH74+BO74+BV74</f>
        <v>7</v>
      </c>
      <c r="CD74" s="5">
        <f>AG74+AN74+AU74+BB74+BI74+BP74+BW74</f>
        <v>0</v>
      </c>
      <c r="CE74" s="24">
        <f>CC74/(CB74-CD74)</f>
        <v>2.333333333333333</v>
      </c>
      <c r="CF74" s="22">
        <f>MAX(AH74,AO74,AV74,BC74,BJ74)</f>
        <v>5</v>
      </c>
      <c r="CG74" s="5">
        <f>AI74+AP74+AW74+BD74+BK74+BR74+BY74</f>
        <v>0</v>
      </c>
      <c r="CH74" s="5">
        <f>AJ74+AQ74+AX74+BE74+BL74+BS74+BZ74</f>
        <v>0</v>
      </c>
    </row>
    <row r="75" ht="20" customHeight="1">
      <c r="A75" t="s" s="11">
        <v>125</v>
      </c>
      <c r="B75" s="12"/>
      <c r="C75" s="13"/>
      <c r="D75" s="13"/>
      <c r="E75" s="13"/>
      <c r="F75" s="13"/>
      <c r="G75" s="13"/>
      <c r="H75" s="13"/>
      <c r="I75" s="14"/>
      <c r="J75" s="14"/>
      <c r="K75" s="14"/>
      <c r="L75" s="14"/>
      <c r="M75" s="14"/>
      <c r="N75" s="14"/>
      <c r="O75" s="14"/>
      <c r="P75" s="13"/>
      <c r="Q75" s="13"/>
      <c r="R75" s="13"/>
      <c r="S75" s="13"/>
      <c r="T75" s="13"/>
      <c r="U75" s="13"/>
      <c r="V75" s="13"/>
      <c r="W75" s="14"/>
      <c r="X75" s="14"/>
      <c r="Y75" s="14"/>
      <c r="Z75" s="14"/>
      <c r="AA75" s="14"/>
      <c r="AB75" s="14"/>
      <c r="AC75" s="14"/>
      <c r="AD75" s="13"/>
      <c r="AE75" s="13"/>
      <c r="AF75" s="13"/>
      <c r="AG75" s="13"/>
      <c r="AH75" s="13"/>
      <c r="AI75" s="13"/>
      <c r="AJ75" s="13"/>
      <c r="AK75" s="14"/>
      <c r="AL75" s="14"/>
      <c r="AM75" s="14"/>
      <c r="AN75" s="14"/>
      <c r="AO75" s="14"/>
      <c r="AP75" s="14"/>
      <c r="AQ75" s="14"/>
      <c r="AR75" s="13"/>
      <c r="AS75" s="13"/>
      <c r="AT75" s="13"/>
      <c r="AU75" s="13"/>
      <c r="AV75" s="13"/>
      <c r="AW75" s="13"/>
      <c r="AX75" s="13"/>
      <c r="AY75" s="14"/>
      <c r="AZ75" s="14"/>
      <c r="BA75" s="14"/>
      <c r="BB75" s="14"/>
      <c r="BC75" s="14"/>
      <c r="BD75" s="14"/>
      <c r="BE75" s="14"/>
      <c r="BF75" s="13"/>
      <c r="BG75" s="13"/>
      <c r="BH75" s="13"/>
      <c r="BI75" s="13"/>
      <c r="BJ75" s="13"/>
      <c r="BK75" s="13"/>
      <c r="BL75" s="13"/>
      <c r="BM75" s="14"/>
      <c r="BN75" s="14"/>
      <c r="BO75" s="14"/>
      <c r="BP75" s="14"/>
      <c r="BQ75" s="25"/>
      <c r="BR75" s="14"/>
      <c r="BS75" s="14"/>
      <c r="BT75" s="13">
        <v>4</v>
      </c>
      <c r="BU75" s="13">
        <v>4</v>
      </c>
      <c r="BV75" s="13">
        <v>7</v>
      </c>
      <c r="BW75" s="13">
        <v>3</v>
      </c>
      <c r="BX75" t="s" s="15">
        <v>94</v>
      </c>
      <c r="BY75" s="13">
        <v>0</v>
      </c>
      <c r="BZ75" s="18">
        <v>0</v>
      </c>
      <c r="CA75" s="19">
        <f>AD75+AK75+AR75+AY75+BF75+BM75+BT75</f>
        <v>4</v>
      </c>
      <c r="CB75" s="14">
        <f>AE75+AL75+AS75+AZ75+BG75+BN75+BU75</f>
        <v>4</v>
      </c>
      <c r="CC75" s="14">
        <f>AF75+AM75+AT75+BA75+BH75+BO75+BV75</f>
        <v>7</v>
      </c>
      <c r="CD75" s="14">
        <f>AG75+AN75+AU75+BB75+BI75+BP75+BW75</f>
        <v>3</v>
      </c>
      <c r="CE75" s="20">
        <f>CC75/(CB75-CD75)</f>
        <v>7</v>
      </c>
      <c r="CF75" t="s" s="17">
        <v>94</v>
      </c>
      <c r="CG75" s="14">
        <f>AI75+AP75+AW75+BD75+BK75+BR75+BY75</f>
        <v>0</v>
      </c>
      <c r="CH75" s="14">
        <f>AJ75+AQ75+AX75+BE75+BL75+BS75+BZ75</f>
        <v>0</v>
      </c>
    </row>
    <row r="76" ht="20" customHeight="1">
      <c r="A76" t="s" s="11">
        <v>126</v>
      </c>
      <c r="B76" s="12"/>
      <c r="C76" s="13"/>
      <c r="D76" s="13"/>
      <c r="E76" s="13"/>
      <c r="F76" s="13"/>
      <c r="G76" s="13"/>
      <c r="H76" s="13"/>
      <c r="I76" s="5"/>
      <c r="J76" s="5"/>
      <c r="K76" s="5"/>
      <c r="L76" s="5"/>
      <c r="M76" s="5"/>
      <c r="N76" s="5"/>
      <c r="O76" s="5"/>
      <c r="P76" s="13"/>
      <c r="Q76" s="13"/>
      <c r="R76" s="13"/>
      <c r="S76" s="13"/>
      <c r="T76" s="13"/>
      <c r="U76" s="13"/>
      <c r="V76" s="13"/>
      <c r="W76" s="5"/>
      <c r="X76" s="5"/>
      <c r="Y76" s="5"/>
      <c r="Z76" s="5"/>
      <c r="AA76" s="5"/>
      <c r="AB76" s="5"/>
      <c r="AC76" s="5"/>
      <c r="AD76" s="13"/>
      <c r="AE76" s="13"/>
      <c r="AF76" s="13"/>
      <c r="AG76" s="13"/>
      <c r="AH76" s="13"/>
      <c r="AI76" s="13"/>
      <c r="AJ76" s="13"/>
      <c r="AK76" s="5">
        <v>1</v>
      </c>
      <c r="AL76" s="5">
        <v>1</v>
      </c>
      <c r="AM76" s="5">
        <v>6</v>
      </c>
      <c r="AN76" s="5">
        <v>0</v>
      </c>
      <c r="AO76" s="5">
        <v>6</v>
      </c>
      <c r="AP76" s="5">
        <v>0</v>
      </c>
      <c r="AQ76" s="5">
        <v>0</v>
      </c>
      <c r="AR76" s="13"/>
      <c r="AS76" s="13"/>
      <c r="AT76" s="13"/>
      <c r="AU76" s="13"/>
      <c r="AV76" s="13"/>
      <c r="AW76" s="13"/>
      <c r="AX76" s="13"/>
      <c r="AY76" s="5"/>
      <c r="AZ76" s="5"/>
      <c r="BA76" s="5"/>
      <c r="BB76" s="5"/>
      <c r="BC76" s="5"/>
      <c r="BD76" s="5"/>
      <c r="BE76" s="5"/>
      <c r="BF76" s="13"/>
      <c r="BG76" s="13"/>
      <c r="BH76" s="13"/>
      <c r="BI76" s="13"/>
      <c r="BJ76" s="13"/>
      <c r="BK76" s="13"/>
      <c r="BL76" s="13"/>
      <c r="BM76" s="5"/>
      <c r="BN76" s="5"/>
      <c r="BO76" s="5"/>
      <c r="BP76" s="5"/>
      <c r="BQ76" s="22"/>
      <c r="BR76" s="5"/>
      <c r="BS76" s="5"/>
      <c r="BT76" s="13"/>
      <c r="BU76" s="13"/>
      <c r="BV76" s="13"/>
      <c r="BW76" s="13"/>
      <c r="BX76" s="13"/>
      <c r="BY76" s="13"/>
      <c r="BZ76" s="18"/>
      <c r="CA76" s="23">
        <f>AD76+AK76+AR76+AY76+BF76+BM76+BT76</f>
        <v>1</v>
      </c>
      <c r="CB76" s="5">
        <f>AE76+AL76+AS76+AZ76+BG76+BN76+BU76</f>
        <v>1</v>
      </c>
      <c r="CC76" s="5">
        <f>AF76+AM76+AT76+BA76+BH76+BO76+BV76</f>
        <v>6</v>
      </c>
      <c r="CD76" s="5">
        <f>AG76+AN76+AU76+BB76+BI76+BP76+BW76</f>
        <v>0</v>
      </c>
      <c r="CE76" s="24">
        <f>CC76/(CB76-CD76)</f>
        <v>6</v>
      </c>
      <c r="CF76" s="22">
        <f>MAX(AH76,AO76,AV76,BC76,BJ76)</f>
        <v>6</v>
      </c>
      <c r="CG76" s="5">
        <f>AI76+AP76+AW76+BD76+BK76+BR76+BY76</f>
        <v>0</v>
      </c>
      <c r="CH76" s="5">
        <f>AJ76+AQ76+AX76+BE76+BL76+BS76+BZ76</f>
        <v>0</v>
      </c>
    </row>
    <row r="77" ht="20" customHeight="1">
      <c r="A77" t="s" s="11">
        <v>127</v>
      </c>
      <c r="B77" s="12"/>
      <c r="C77" s="13"/>
      <c r="D77" s="13"/>
      <c r="E77" s="13"/>
      <c r="F77" s="13"/>
      <c r="G77" s="13"/>
      <c r="H77" s="13"/>
      <c r="I77" s="14"/>
      <c r="J77" s="14"/>
      <c r="K77" s="14"/>
      <c r="L77" s="14"/>
      <c r="M77" s="14"/>
      <c r="N77" s="14"/>
      <c r="O77" s="14"/>
      <c r="P77" s="13"/>
      <c r="Q77" s="13"/>
      <c r="R77" s="13"/>
      <c r="S77" s="13"/>
      <c r="T77" s="13"/>
      <c r="U77" s="13"/>
      <c r="V77" s="13"/>
      <c r="W77" s="14"/>
      <c r="X77" s="14"/>
      <c r="Y77" s="14"/>
      <c r="Z77" s="14"/>
      <c r="AA77" s="14"/>
      <c r="AB77" s="14"/>
      <c r="AC77" s="14"/>
      <c r="AD77" s="13"/>
      <c r="AE77" s="13"/>
      <c r="AF77" s="13"/>
      <c r="AG77" s="13"/>
      <c r="AH77" s="13"/>
      <c r="AI77" s="13"/>
      <c r="AJ77" s="13"/>
      <c r="AK77" s="14">
        <v>1</v>
      </c>
      <c r="AL77" s="14">
        <v>1</v>
      </c>
      <c r="AM77" s="14">
        <v>6</v>
      </c>
      <c r="AN77" s="14">
        <v>0</v>
      </c>
      <c r="AO77" s="14">
        <v>6</v>
      </c>
      <c r="AP77" s="14">
        <v>0</v>
      </c>
      <c r="AQ77" s="14">
        <v>0</v>
      </c>
      <c r="AR77" s="13"/>
      <c r="AS77" s="13"/>
      <c r="AT77" s="13"/>
      <c r="AU77" s="13"/>
      <c r="AV77" s="13"/>
      <c r="AW77" s="13"/>
      <c r="AX77" s="13"/>
      <c r="AY77" s="14"/>
      <c r="AZ77" s="14"/>
      <c r="BA77" s="14"/>
      <c r="BB77" s="14"/>
      <c r="BC77" s="14"/>
      <c r="BD77" s="14"/>
      <c r="BE77" s="14"/>
      <c r="BF77" s="13"/>
      <c r="BG77" s="13"/>
      <c r="BH77" s="13"/>
      <c r="BI77" s="13"/>
      <c r="BJ77" s="13"/>
      <c r="BK77" s="13"/>
      <c r="BL77" s="13"/>
      <c r="BM77" s="14"/>
      <c r="BN77" s="14"/>
      <c r="BO77" s="14"/>
      <c r="BP77" s="14"/>
      <c r="BQ77" s="25"/>
      <c r="BR77" s="14"/>
      <c r="BS77" s="14"/>
      <c r="BT77" s="13"/>
      <c r="BU77" s="13"/>
      <c r="BV77" s="13"/>
      <c r="BW77" s="13"/>
      <c r="BX77" s="13"/>
      <c r="BY77" s="13"/>
      <c r="BZ77" s="18"/>
      <c r="CA77" s="19">
        <f>AD77+AK77+AR77+AY77+BF77+BM77+BT77</f>
        <v>1</v>
      </c>
      <c r="CB77" s="14">
        <f>AE77+AL77+AS77+AZ77+BG77+BN77+BU77</f>
        <v>1</v>
      </c>
      <c r="CC77" s="14">
        <f>AF77+AM77+AT77+BA77+BH77+BO77+BV77</f>
        <v>6</v>
      </c>
      <c r="CD77" s="14">
        <f>AG77+AN77+AU77+BB77+BI77+BP77+BW77</f>
        <v>0</v>
      </c>
      <c r="CE77" s="20">
        <f>CC77/(CB77-CD77)</f>
        <v>6</v>
      </c>
      <c r="CF77" s="25">
        <f>MAX(AH77,AO77,AV77,BC77,BJ77)</f>
        <v>6</v>
      </c>
      <c r="CG77" s="14">
        <f>AI77+AP77+AW77+BD77+BK77+BR77+BY77</f>
        <v>0</v>
      </c>
      <c r="CH77" s="14">
        <f>AJ77+AQ77+AX77+BE77+BL77+BS77+BZ77</f>
        <v>0</v>
      </c>
    </row>
    <row r="78" ht="20" customHeight="1">
      <c r="A78" t="s" s="11">
        <v>128</v>
      </c>
      <c r="B78" s="12"/>
      <c r="C78" s="13"/>
      <c r="D78" s="13"/>
      <c r="E78" s="13"/>
      <c r="F78" s="13"/>
      <c r="G78" s="13"/>
      <c r="H78" s="13"/>
      <c r="I78" s="5"/>
      <c r="J78" s="5"/>
      <c r="K78" s="5"/>
      <c r="L78" s="5"/>
      <c r="M78" s="5"/>
      <c r="N78" s="5"/>
      <c r="O78" s="5"/>
      <c r="P78" s="13"/>
      <c r="Q78" s="13"/>
      <c r="R78" s="13"/>
      <c r="S78" s="13"/>
      <c r="T78" s="13"/>
      <c r="U78" s="13"/>
      <c r="V78" s="13"/>
      <c r="W78" s="5"/>
      <c r="X78" s="5"/>
      <c r="Y78" s="5"/>
      <c r="Z78" s="5"/>
      <c r="AA78" s="5"/>
      <c r="AB78" s="5"/>
      <c r="AC78" s="5"/>
      <c r="AD78" s="13"/>
      <c r="AE78" s="13"/>
      <c r="AF78" s="13"/>
      <c r="AG78" s="13"/>
      <c r="AH78" s="13"/>
      <c r="AI78" s="13"/>
      <c r="AJ78" s="13"/>
      <c r="AK78" s="5"/>
      <c r="AL78" s="5"/>
      <c r="AM78" s="5"/>
      <c r="AN78" s="5"/>
      <c r="AO78" s="5"/>
      <c r="AP78" s="5"/>
      <c r="AQ78" s="5"/>
      <c r="AR78" s="13"/>
      <c r="AS78" s="13"/>
      <c r="AT78" s="13"/>
      <c r="AU78" s="13"/>
      <c r="AV78" s="13"/>
      <c r="AW78" s="13"/>
      <c r="AX78" s="13"/>
      <c r="AY78" s="5"/>
      <c r="AZ78" s="5"/>
      <c r="BA78" s="5"/>
      <c r="BB78" s="5"/>
      <c r="BC78" s="5"/>
      <c r="BD78" s="5"/>
      <c r="BE78" s="5"/>
      <c r="BF78" s="13"/>
      <c r="BG78" s="13"/>
      <c r="BH78" s="13"/>
      <c r="BI78" s="13"/>
      <c r="BJ78" s="13"/>
      <c r="BK78" s="13"/>
      <c r="BL78" s="13"/>
      <c r="BM78" s="5">
        <v>5</v>
      </c>
      <c r="BN78" s="5">
        <v>4</v>
      </c>
      <c r="BO78" s="5">
        <v>5</v>
      </c>
      <c r="BP78" s="5">
        <v>1</v>
      </c>
      <c r="BQ78" s="22">
        <v>2</v>
      </c>
      <c r="BR78" s="5">
        <v>0</v>
      </c>
      <c r="BS78" s="5">
        <v>0</v>
      </c>
      <c r="BT78" s="13"/>
      <c r="BU78" s="13"/>
      <c r="BV78" s="13"/>
      <c r="BW78" s="13"/>
      <c r="BX78" s="13"/>
      <c r="BY78" s="13"/>
      <c r="BZ78" s="18"/>
      <c r="CA78" s="23">
        <f>AD78+AK78+AR78+AY78+BF78+BM78+BT78</f>
        <v>5</v>
      </c>
      <c r="CB78" s="5">
        <f>AE78+AL78+AS78+AZ78+BG78+BN78+BU78</f>
        <v>4</v>
      </c>
      <c r="CC78" s="5">
        <f>AF78+AM78+AT78+BA78+BH78+BO78+BV78</f>
        <v>5</v>
      </c>
      <c r="CD78" s="5">
        <f>AG78+AN78+AU78+BB78+BI78+BP78+BW78</f>
        <v>1</v>
      </c>
      <c r="CE78" s="24">
        <f>CC78/(CB78-CD78)</f>
        <v>1.666666666666667</v>
      </c>
      <c r="CF78" s="22">
        <v>2</v>
      </c>
      <c r="CG78" s="5">
        <f>AI78+AP78+AW78+BD78+BK78+BR78+BY78</f>
        <v>0</v>
      </c>
      <c r="CH78" s="5">
        <f>AJ78+AQ78+AX78+BE78+BL78+BS78+BZ78</f>
        <v>0</v>
      </c>
    </row>
    <row r="79" ht="20" customHeight="1">
      <c r="A79" t="s" s="11">
        <v>129</v>
      </c>
      <c r="B79" s="12"/>
      <c r="C79" s="13"/>
      <c r="D79" s="13"/>
      <c r="E79" s="13"/>
      <c r="F79" s="13"/>
      <c r="G79" s="13"/>
      <c r="H79" s="13"/>
      <c r="I79" s="14"/>
      <c r="J79" s="14"/>
      <c r="K79" s="14"/>
      <c r="L79" s="14"/>
      <c r="M79" s="14"/>
      <c r="N79" s="14"/>
      <c r="O79" s="14"/>
      <c r="P79" s="13"/>
      <c r="Q79" s="13"/>
      <c r="R79" s="13"/>
      <c r="S79" s="13"/>
      <c r="T79" s="13"/>
      <c r="U79" s="13"/>
      <c r="V79" s="13"/>
      <c r="W79" s="14"/>
      <c r="X79" s="14"/>
      <c r="Y79" s="14"/>
      <c r="Z79" s="14"/>
      <c r="AA79" s="14"/>
      <c r="AB79" s="14"/>
      <c r="AC79" s="14"/>
      <c r="AD79" s="13">
        <v>1</v>
      </c>
      <c r="AE79" s="13">
        <v>1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4"/>
      <c r="AL79" s="14"/>
      <c r="AM79" s="14"/>
      <c r="AN79" s="14"/>
      <c r="AO79" s="14"/>
      <c r="AP79" s="14"/>
      <c r="AQ79" s="14"/>
      <c r="AR79" s="13">
        <v>4</v>
      </c>
      <c r="AS79" s="13">
        <v>2</v>
      </c>
      <c r="AT79" s="13">
        <v>0</v>
      </c>
      <c r="AU79" s="13">
        <v>1</v>
      </c>
      <c r="AV79" t="s" s="15">
        <v>89</v>
      </c>
      <c r="AW79" s="13">
        <v>0</v>
      </c>
      <c r="AX79" s="13">
        <v>0</v>
      </c>
      <c r="AY79" s="14"/>
      <c r="AZ79" s="14"/>
      <c r="BA79" s="14"/>
      <c r="BB79" s="14"/>
      <c r="BC79" s="14"/>
      <c r="BD79" s="14"/>
      <c r="BE79" s="14"/>
      <c r="BF79" s="13">
        <v>7</v>
      </c>
      <c r="BG79" s="13">
        <v>3</v>
      </c>
      <c r="BH79" s="13">
        <v>3</v>
      </c>
      <c r="BI79" s="13">
        <v>2</v>
      </c>
      <c r="BJ79" t="s" s="15">
        <v>113</v>
      </c>
      <c r="BK79" s="13">
        <v>0</v>
      </c>
      <c r="BL79" s="13">
        <v>0</v>
      </c>
      <c r="BM79" s="14">
        <v>3</v>
      </c>
      <c r="BN79" s="14">
        <v>1</v>
      </c>
      <c r="BO79" s="14">
        <v>1</v>
      </c>
      <c r="BP79" s="14">
        <v>0</v>
      </c>
      <c r="BQ79" s="25">
        <v>1</v>
      </c>
      <c r="BR79" s="14">
        <v>0</v>
      </c>
      <c r="BS79" s="14">
        <v>0</v>
      </c>
      <c r="BT79" s="13"/>
      <c r="BU79" s="13"/>
      <c r="BV79" s="13"/>
      <c r="BW79" s="13"/>
      <c r="BX79" s="13"/>
      <c r="BY79" s="13"/>
      <c r="BZ79" s="18"/>
      <c r="CA79" s="19">
        <f>AD79+AK79+AR79+AY79+BF79+BM79+BT79</f>
        <v>15</v>
      </c>
      <c r="CB79" s="14">
        <f>AE79+AL79+AS79+AZ79+BG79+BN79+BU79</f>
        <v>7</v>
      </c>
      <c r="CC79" s="14">
        <f>AF79+AM79+AT79+BA79+BH79+BO79+BV79</f>
        <v>4</v>
      </c>
      <c r="CD79" s="14">
        <f>AG79+AN79+AU79+BB79+BI79+BP79+BW79</f>
        <v>3</v>
      </c>
      <c r="CE79" s="20">
        <f>CC79/(CB79-CD79)</f>
        <v>1</v>
      </c>
      <c r="CF79" s="25">
        <v>1</v>
      </c>
      <c r="CG79" s="14">
        <f>AI79+AP79+AW79+BD79+BK79+BR79+BY79</f>
        <v>0</v>
      </c>
      <c r="CH79" s="14">
        <f>AJ79+AQ79+AX79+BE79+BL79+BS79+BZ79</f>
        <v>0</v>
      </c>
    </row>
    <row r="80" ht="20" customHeight="1">
      <c r="A80" t="s" s="11">
        <v>130</v>
      </c>
      <c r="B80" s="12"/>
      <c r="C80" s="13"/>
      <c r="D80" s="13"/>
      <c r="E80" s="13"/>
      <c r="F80" s="13"/>
      <c r="G80" s="13"/>
      <c r="H80" s="13"/>
      <c r="I80" s="5"/>
      <c r="J80" s="5"/>
      <c r="K80" s="5"/>
      <c r="L80" s="5"/>
      <c r="M80" s="5"/>
      <c r="N80" s="5"/>
      <c r="O80" s="5"/>
      <c r="P80" s="13"/>
      <c r="Q80" s="13"/>
      <c r="R80" s="13"/>
      <c r="S80" s="13"/>
      <c r="T80" s="13"/>
      <c r="U80" s="13"/>
      <c r="V80" s="13"/>
      <c r="W80" s="5"/>
      <c r="X80" s="5"/>
      <c r="Y80" s="5"/>
      <c r="Z80" s="5"/>
      <c r="AA80" s="5"/>
      <c r="AB80" s="5"/>
      <c r="AC80" s="5"/>
      <c r="AD80" s="13"/>
      <c r="AE80" s="13"/>
      <c r="AF80" s="13"/>
      <c r="AG80" s="13"/>
      <c r="AH80" s="13"/>
      <c r="AI80" s="13"/>
      <c r="AJ80" s="13"/>
      <c r="AK80" s="5"/>
      <c r="AL80" s="5"/>
      <c r="AM80" s="5"/>
      <c r="AN80" s="5"/>
      <c r="AO80" s="5"/>
      <c r="AP80" s="5"/>
      <c r="AQ80" s="5"/>
      <c r="AR80" s="13"/>
      <c r="AS80" s="13"/>
      <c r="AT80" s="13"/>
      <c r="AU80" s="13"/>
      <c r="AV80" s="13"/>
      <c r="AW80" s="13"/>
      <c r="AX80" s="13"/>
      <c r="AY80" s="5"/>
      <c r="AZ80" s="5"/>
      <c r="BA80" s="5"/>
      <c r="BB80" s="5"/>
      <c r="BC80" s="5"/>
      <c r="BD80" s="5"/>
      <c r="BE80" s="5"/>
      <c r="BF80" s="13"/>
      <c r="BG80" s="13"/>
      <c r="BH80" s="13"/>
      <c r="BI80" s="13"/>
      <c r="BJ80" s="13"/>
      <c r="BK80" s="13"/>
      <c r="BL80" s="13"/>
      <c r="BM80" s="5"/>
      <c r="BN80" s="5"/>
      <c r="BO80" s="5"/>
      <c r="BP80" s="5"/>
      <c r="BQ80" s="22"/>
      <c r="BR80" s="5"/>
      <c r="BS80" s="5"/>
      <c r="BT80" s="13">
        <v>1</v>
      </c>
      <c r="BU80" s="13">
        <v>1</v>
      </c>
      <c r="BV80" s="13">
        <v>4</v>
      </c>
      <c r="BW80" s="13">
        <v>0</v>
      </c>
      <c r="BX80" s="13">
        <v>4</v>
      </c>
      <c r="BY80" s="13">
        <v>0</v>
      </c>
      <c r="BZ80" s="18">
        <v>0</v>
      </c>
      <c r="CA80" s="23">
        <f>AD80+AK80+AR80+AY80+BF80+BM80+BT80</f>
        <v>1</v>
      </c>
      <c r="CB80" s="5">
        <f>AE80+AL80+AS80+AZ80+BG80+BN80+BU80</f>
        <v>1</v>
      </c>
      <c r="CC80" s="5">
        <f>AF80+AM80+AT80+BA80+BH80+BO80+BV80</f>
        <v>4</v>
      </c>
      <c r="CD80" s="5">
        <f>AG80+AN80+AU80+BB80+BI80+BP80+BW80</f>
        <v>0</v>
      </c>
      <c r="CE80" s="24">
        <f>CC80/(CB80-CD80)</f>
        <v>4</v>
      </c>
      <c r="CF80" s="22">
        <v>4</v>
      </c>
      <c r="CG80" s="5">
        <f>AI80+AP80+AW80+BD80+BK80+BR80+BY80</f>
        <v>0</v>
      </c>
      <c r="CH80" s="5">
        <f>AJ80+AQ80+AX80+BE80+BL80+BS80+BZ80</f>
        <v>0</v>
      </c>
    </row>
    <row r="81" ht="20" customHeight="1">
      <c r="A81" t="s" s="11">
        <v>131</v>
      </c>
      <c r="B81" s="12"/>
      <c r="C81" s="13"/>
      <c r="D81" s="13"/>
      <c r="E81" s="13"/>
      <c r="F81" s="13"/>
      <c r="G81" s="13"/>
      <c r="H81" s="13"/>
      <c r="I81" s="14"/>
      <c r="J81" s="14"/>
      <c r="K81" s="14"/>
      <c r="L81" s="14"/>
      <c r="M81" s="14"/>
      <c r="N81" s="14"/>
      <c r="O81" s="14"/>
      <c r="P81" s="13"/>
      <c r="Q81" s="13"/>
      <c r="R81" s="13"/>
      <c r="S81" s="13"/>
      <c r="T81" s="13"/>
      <c r="U81" s="13"/>
      <c r="V81" s="13"/>
      <c r="W81" s="14"/>
      <c r="X81" s="14"/>
      <c r="Y81" s="14"/>
      <c r="Z81" s="14"/>
      <c r="AA81" s="14"/>
      <c r="AB81" s="14"/>
      <c r="AC81" s="14"/>
      <c r="AD81" s="13"/>
      <c r="AE81" s="13"/>
      <c r="AF81" s="13"/>
      <c r="AG81" s="13"/>
      <c r="AH81" s="13"/>
      <c r="AI81" s="13"/>
      <c r="AJ81" s="13"/>
      <c r="AK81" s="14"/>
      <c r="AL81" s="14"/>
      <c r="AM81" s="14"/>
      <c r="AN81" s="14"/>
      <c r="AO81" s="14"/>
      <c r="AP81" s="14"/>
      <c r="AQ81" s="14"/>
      <c r="AR81" s="13"/>
      <c r="AS81" s="13"/>
      <c r="AT81" s="13"/>
      <c r="AU81" s="13"/>
      <c r="AV81" s="13"/>
      <c r="AW81" s="13"/>
      <c r="AX81" s="13"/>
      <c r="AY81" s="14"/>
      <c r="AZ81" s="14"/>
      <c r="BA81" s="14"/>
      <c r="BB81" s="14"/>
      <c r="BC81" s="14"/>
      <c r="BD81" s="14"/>
      <c r="BE81" s="14"/>
      <c r="BF81" s="13">
        <v>4</v>
      </c>
      <c r="BG81" s="13">
        <v>3</v>
      </c>
      <c r="BH81" s="13">
        <v>3</v>
      </c>
      <c r="BI81" s="13">
        <v>0</v>
      </c>
      <c r="BJ81" s="13">
        <v>3</v>
      </c>
      <c r="BK81" s="13">
        <v>0</v>
      </c>
      <c r="BL81" s="13">
        <v>0</v>
      </c>
      <c r="BM81" s="14"/>
      <c r="BN81" s="14"/>
      <c r="BO81" s="14"/>
      <c r="BP81" s="14"/>
      <c r="BQ81" s="25"/>
      <c r="BR81" s="14"/>
      <c r="BS81" s="14"/>
      <c r="BT81" s="13"/>
      <c r="BU81" s="13"/>
      <c r="BV81" s="13"/>
      <c r="BW81" s="13"/>
      <c r="BX81" s="13"/>
      <c r="BY81" s="13"/>
      <c r="BZ81" s="18"/>
      <c r="CA81" s="19">
        <f>AD81+AK81+AR81+AY81+BF81+BM81+BT81</f>
        <v>4</v>
      </c>
      <c r="CB81" s="14">
        <f>AE81+AL81+AS81+AZ81+BG81+BN81+BU81</f>
        <v>3</v>
      </c>
      <c r="CC81" s="14">
        <f>AF81+AM81+AT81+BA81+BH81+BO81+BV81</f>
        <v>3</v>
      </c>
      <c r="CD81" s="14">
        <f>AG81+AN81+AU81+BB81+BI81+BP81+BW81</f>
        <v>0</v>
      </c>
      <c r="CE81" s="20">
        <f>CC81/(CB81-CD81)</f>
        <v>1</v>
      </c>
      <c r="CF81" s="25">
        <f>MAX(AH81,AO81,AV81,BC81,BJ81)</f>
        <v>3</v>
      </c>
      <c r="CG81" s="14">
        <f>AI81+AP81+AW81+BD81+BK81+BR81+BY81</f>
        <v>0</v>
      </c>
      <c r="CH81" s="14">
        <f>AJ81+AQ81+AX81+BE81+BL81+BS81+BZ81</f>
        <v>0</v>
      </c>
    </row>
    <row r="82" ht="20" customHeight="1">
      <c r="A82" t="s" s="11">
        <v>101</v>
      </c>
      <c r="B82" s="12"/>
      <c r="C82" s="13"/>
      <c r="D82" s="13"/>
      <c r="E82" s="13"/>
      <c r="F82" s="13"/>
      <c r="G82" s="13"/>
      <c r="H82" s="13"/>
      <c r="I82" s="5"/>
      <c r="J82" s="5"/>
      <c r="K82" s="5"/>
      <c r="L82" s="5"/>
      <c r="M82" s="5"/>
      <c r="N82" s="5"/>
      <c r="O82" s="5"/>
      <c r="P82" s="13"/>
      <c r="Q82" s="13"/>
      <c r="R82" s="13"/>
      <c r="S82" s="13"/>
      <c r="T82" s="13"/>
      <c r="U82" s="13"/>
      <c r="V82" s="13"/>
      <c r="W82" s="5"/>
      <c r="X82" s="5"/>
      <c r="Y82" s="5"/>
      <c r="Z82" s="5"/>
      <c r="AA82" s="5"/>
      <c r="AB82" s="5"/>
      <c r="AC82" s="5"/>
      <c r="AD82" s="13"/>
      <c r="AE82" s="13"/>
      <c r="AF82" s="13"/>
      <c r="AG82" s="13"/>
      <c r="AH82" s="13"/>
      <c r="AI82" s="13"/>
      <c r="AJ82" s="13"/>
      <c r="AK82" s="5"/>
      <c r="AL82" s="5"/>
      <c r="AM82" s="5"/>
      <c r="AN82" s="5"/>
      <c r="AO82" s="5"/>
      <c r="AP82" s="5"/>
      <c r="AQ82" s="5"/>
      <c r="AR82" s="13"/>
      <c r="AS82" s="13"/>
      <c r="AT82" s="13"/>
      <c r="AU82" s="13"/>
      <c r="AV82" s="13"/>
      <c r="AW82" s="13"/>
      <c r="AX82" s="13"/>
      <c r="AY82" s="5"/>
      <c r="AZ82" s="5"/>
      <c r="BA82" s="5"/>
      <c r="BB82" s="5"/>
      <c r="BC82" s="5"/>
      <c r="BD82" s="5"/>
      <c r="BE82" s="5"/>
      <c r="BF82" s="13"/>
      <c r="BG82" s="13"/>
      <c r="BH82" s="13"/>
      <c r="BI82" s="13"/>
      <c r="BJ82" s="13"/>
      <c r="BK82" s="13"/>
      <c r="BL82" s="13"/>
      <c r="BM82" s="5">
        <v>1</v>
      </c>
      <c r="BN82" s="5">
        <v>1</v>
      </c>
      <c r="BO82" s="5">
        <v>2</v>
      </c>
      <c r="BP82" s="5">
        <v>0</v>
      </c>
      <c r="BQ82" s="22">
        <v>2</v>
      </c>
      <c r="BR82" s="5">
        <v>0</v>
      </c>
      <c r="BS82" s="5">
        <v>0</v>
      </c>
      <c r="BT82" s="13"/>
      <c r="BU82" s="13"/>
      <c r="BV82" s="13"/>
      <c r="BW82" s="13"/>
      <c r="BX82" s="13"/>
      <c r="BY82" s="13"/>
      <c r="BZ82" s="18"/>
      <c r="CA82" s="23">
        <f>AD82+AK82+AR82+AY82+BF82+BM82+BT82</f>
        <v>1</v>
      </c>
      <c r="CB82" s="5">
        <f>AE82+AL82+AS82+AZ82+BG82+BN82+BU82</f>
        <v>1</v>
      </c>
      <c r="CC82" s="5">
        <f>AF82+AM82+AT82+BA82+BH82+BO82+BV82</f>
        <v>2</v>
      </c>
      <c r="CD82" s="5">
        <f>AG82+AN82+AU82+BB82+BI82+BP82+BW82</f>
        <v>0</v>
      </c>
      <c r="CE82" s="24">
        <f>CC82/(CB82-CD82)</f>
        <v>2</v>
      </c>
      <c r="CF82" s="22">
        <v>2</v>
      </c>
      <c r="CG82" s="5">
        <f>AI82+AP82+AW82+BD82+BK82+BR82+BY82</f>
        <v>0</v>
      </c>
      <c r="CH82" s="5">
        <f>AJ82+AQ82+AX82+BE82+BL82+BS82+BZ82</f>
        <v>0</v>
      </c>
    </row>
    <row r="83" ht="20" customHeight="1">
      <c r="A83" t="s" s="11">
        <v>132</v>
      </c>
      <c r="B83" s="12"/>
      <c r="C83" s="13"/>
      <c r="D83" s="13"/>
      <c r="E83" s="13"/>
      <c r="F83" s="13"/>
      <c r="G83" s="13"/>
      <c r="H83" s="13"/>
      <c r="I83" s="14"/>
      <c r="J83" s="14"/>
      <c r="K83" s="14"/>
      <c r="L83" s="14"/>
      <c r="M83" s="14"/>
      <c r="N83" s="14"/>
      <c r="O83" s="14"/>
      <c r="P83" s="13"/>
      <c r="Q83" s="13"/>
      <c r="R83" s="13"/>
      <c r="S83" s="13"/>
      <c r="T83" s="13"/>
      <c r="U83" s="13"/>
      <c r="V83" s="13"/>
      <c r="W83" s="14"/>
      <c r="X83" s="14"/>
      <c r="Y83" s="14"/>
      <c r="Z83" s="14"/>
      <c r="AA83" s="14"/>
      <c r="AB83" s="14"/>
      <c r="AC83" s="14"/>
      <c r="AD83" s="13"/>
      <c r="AE83" s="13"/>
      <c r="AF83" s="13"/>
      <c r="AG83" s="13"/>
      <c r="AH83" s="13"/>
      <c r="AI83" s="13"/>
      <c r="AJ83" s="13"/>
      <c r="AK83" s="14"/>
      <c r="AL83" s="14"/>
      <c r="AM83" s="14"/>
      <c r="AN83" s="14"/>
      <c r="AO83" s="14"/>
      <c r="AP83" s="14"/>
      <c r="AQ83" s="14"/>
      <c r="AR83" s="13"/>
      <c r="AS83" s="13"/>
      <c r="AT83" s="13"/>
      <c r="AU83" s="13"/>
      <c r="AV83" s="13"/>
      <c r="AW83" s="13"/>
      <c r="AX83" s="13"/>
      <c r="AY83" s="14"/>
      <c r="AZ83" s="14"/>
      <c r="BA83" s="14"/>
      <c r="BB83" s="14"/>
      <c r="BC83" s="14"/>
      <c r="BD83" s="14"/>
      <c r="BE83" s="14"/>
      <c r="BF83" s="13"/>
      <c r="BG83" s="13"/>
      <c r="BH83" s="13"/>
      <c r="BI83" s="13"/>
      <c r="BJ83" s="13"/>
      <c r="BK83" s="13"/>
      <c r="BL83" s="13"/>
      <c r="BM83" s="14"/>
      <c r="BN83" s="14"/>
      <c r="BO83" s="14"/>
      <c r="BP83" s="14"/>
      <c r="BQ83" s="25"/>
      <c r="BR83" s="14"/>
      <c r="BS83" s="14"/>
      <c r="BT83" s="13">
        <v>2</v>
      </c>
      <c r="BU83" s="13">
        <v>2</v>
      </c>
      <c r="BV83" s="13">
        <v>2</v>
      </c>
      <c r="BW83" s="13">
        <v>0</v>
      </c>
      <c r="BX83" s="13">
        <v>2</v>
      </c>
      <c r="BY83" s="13">
        <v>0</v>
      </c>
      <c r="BZ83" s="18">
        <v>0</v>
      </c>
      <c r="CA83" s="19">
        <f>AD83+AK83+AR83+AY83+BF83+BM83+BT83</f>
        <v>2</v>
      </c>
      <c r="CB83" s="14">
        <f>AE83+AL83+AS83+AZ83+BG83+BN83+BU83</f>
        <v>2</v>
      </c>
      <c r="CC83" s="14">
        <f>AF83+AM83+AT83+BA83+BH83+BO83+BV83</f>
        <v>2</v>
      </c>
      <c r="CD83" s="14">
        <f>AG83+AN83+AU83+BB83+BI83+BP83+BW83</f>
        <v>0</v>
      </c>
      <c r="CE83" s="20">
        <f>CC83/(CB83-CD83)</f>
        <v>1</v>
      </c>
      <c r="CF83" s="25">
        <v>2</v>
      </c>
      <c r="CG83" s="14">
        <f>AI83+AP83+AW83+BD83+BK83+BR83+BY83</f>
        <v>0</v>
      </c>
      <c r="CH83" s="14">
        <f>AJ83+AQ83+AX83+BE83+BL83+BS83+BZ83</f>
        <v>0</v>
      </c>
    </row>
    <row r="84" ht="20" customHeight="1">
      <c r="A84" t="s" s="11">
        <v>133</v>
      </c>
      <c r="B84" s="12"/>
      <c r="C84" s="13"/>
      <c r="D84" s="13"/>
      <c r="E84" s="13"/>
      <c r="F84" s="13"/>
      <c r="G84" s="13"/>
      <c r="H84" s="13"/>
      <c r="I84" s="5"/>
      <c r="J84" s="5"/>
      <c r="K84" s="5"/>
      <c r="L84" s="5"/>
      <c r="M84" s="5"/>
      <c r="N84" s="5"/>
      <c r="O84" s="5"/>
      <c r="P84" s="13"/>
      <c r="Q84" s="13"/>
      <c r="R84" s="13"/>
      <c r="S84" s="13"/>
      <c r="T84" s="13"/>
      <c r="U84" s="13"/>
      <c r="V84" s="13"/>
      <c r="W84" s="5"/>
      <c r="X84" s="5"/>
      <c r="Y84" s="5"/>
      <c r="Z84" s="5"/>
      <c r="AA84" s="5"/>
      <c r="AB84" s="5"/>
      <c r="AC84" s="5"/>
      <c r="AD84" s="13"/>
      <c r="AE84" s="13"/>
      <c r="AF84" s="13"/>
      <c r="AG84" s="13"/>
      <c r="AH84" s="13"/>
      <c r="AI84" s="13"/>
      <c r="AJ84" s="13"/>
      <c r="AK84" s="5"/>
      <c r="AL84" s="5"/>
      <c r="AM84" s="5"/>
      <c r="AN84" s="5"/>
      <c r="AO84" s="5"/>
      <c r="AP84" s="5"/>
      <c r="AQ84" s="5"/>
      <c r="AR84" s="13"/>
      <c r="AS84" s="13"/>
      <c r="AT84" s="13"/>
      <c r="AU84" s="13"/>
      <c r="AV84" s="13"/>
      <c r="AW84" s="13"/>
      <c r="AX84" s="13"/>
      <c r="AY84" s="5"/>
      <c r="AZ84" s="5"/>
      <c r="BA84" s="5"/>
      <c r="BB84" s="5"/>
      <c r="BC84" s="5"/>
      <c r="BD84" s="5"/>
      <c r="BE84" s="5"/>
      <c r="BF84" s="13"/>
      <c r="BG84" s="13"/>
      <c r="BH84" s="13"/>
      <c r="BI84" s="13"/>
      <c r="BJ84" s="13"/>
      <c r="BK84" s="13"/>
      <c r="BL84" s="13"/>
      <c r="BM84" s="5"/>
      <c r="BN84" s="5"/>
      <c r="BO84" s="5"/>
      <c r="BP84" s="5"/>
      <c r="BQ84" s="22"/>
      <c r="BR84" s="5"/>
      <c r="BS84" s="5"/>
      <c r="BT84" s="13">
        <v>3</v>
      </c>
      <c r="BU84" s="13">
        <v>2</v>
      </c>
      <c r="BV84" s="13">
        <v>1</v>
      </c>
      <c r="BW84" s="13">
        <v>0</v>
      </c>
      <c r="BX84" s="13">
        <v>1</v>
      </c>
      <c r="BY84" s="13">
        <v>0</v>
      </c>
      <c r="BZ84" s="18">
        <v>0</v>
      </c>
      <c r="CA84" s="23">
        <f>AD84+AK84+AR84+AY84+BF84+BM84+BT84</f>
        <v>3</v>
      </c>
      <c r="CB84" s="5">
        <f>AE84+AL84+AS84+AZ84+BG84+BN84+BU84</f>
        <v>2</v>
      </c>
      <c r="CC84" s="5">
        <f>AF84+AM84+AT84+BA84+BH84+BO84+BV84</f>
        <v>1</v>
      </c>
      <c r="CD84" s="5">
        <f>AG84+AN84+AU84+BB84+BI84+BP84+BW84</f>
        <v>0</v>
      </c>
      <c r="CE84" s="24">
        <f>CC84/(CB84-CD84)</f>
        <v>0.5</v>
      </c>
      <c r="CF84" s="22">
        <v>1</v>
      </c>
      <c r="CG84" s="5">
        <f>AI84+AP84+AW84+BD84+BK84+BR84+BY84</f>
        <v>0</v>
      </c>
      <c r="CH84" s="5">
        <f>AJ84+AQ84+AX84+BE84+BL84+BS84+BZ84</f>
        <v>0</v>
      </c>
    </row>
    <row r="85" ht="20" customHeight="1">
      <c r="A85" t="s" s="11">
        <v>134</v>
      </c>
      <c r="B85" s="12"/>
      <c r="C85" s="13"/>
      <c r="D85" s="13"/>
      <c r="E85" s="13"/>
      <c r="F85" s="13"/>
      <c r="G85" s="13"/>
      <c r="H85" s="13"/>
      <c r="I85" s="14"/>
      <c r="J85" s="14"/>
      <c r="K85" s="14"/>
      <c r="L85" s="14"/>
      <c r="M85" s="14"/>
      <c r="N85" s="14"/>
      <c r="O85" s="14"/>
      <c r="P85" s="13"/>
      <c r="Q85" s="13"/>
      <c r="R85" s="13"/>
      <c r="S85" s="13"/>
      <c r="T85" s="13"/>
      <c r="U85" s="13"/>
      <c r="V85" s="13"/>
      <c r="W85" s="14"/>
      <c r="X85" s="14"/>
      <c r="Y85" s="14"/>
      <c r="Z85" s="14"/>
      <c r="AA85" s="14"/>
      <c r="AB85" s="14"/>
      <c r="AC85" s="14"/>
      <c r="AD85" s="13"/>
      <c r="AE85" s="13"/>
      <c r="AF85" s="13"/>
      <c r="AG85" s="13"/>
      <c r="AH85" s="13"/>
      <c r="AI85" s="13"/>
      <c r="AJ85" s="13"/>
      <c r="AK85" s="14"/>
      <c r="AL85" s="14"/>
      <c r="AM85" s="14"/>
      <c r="AN85" s="14"/>
      <c r="AO85" s="14"/>
      <c r="AP85" s="14"/>
      <c r="AQ85" s="14"/>
      <c r="AR85" s="13"/>
      <c r="AS85" s="13"/>
      <c r="AT85" s="13"/>
      <c r="AU85" s="13"/>
      <c r="AV85" s="13"/>
      <c r="AW85" s="13"/>
      <c r="AX85" s="13"/>
      <c r="AY85" s="14"/>
      <c r="AZ85" s="14"/>
      <c r="BA85" s="14"/>
      <c r="BB85" s="14"/>
      <c r="BC85" s="14"/>
      <c r="BD85" s="14"/>
      <c r="BE85" s="14"/>
      <c r="BF85" s="13">
        <v>1</v>
      </c>
      <c r="BG85" s="13">
        <v>1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4"/>
      <c r="BN85" s="14"/>
      <c r="BO85" s="14"/>
      <c r="BP85" s="14"/>
      <c r="BQ85" s="25"/>
      <c r="BR85" s="14"/>
      <c r="BS85" s="14"/>
      <c r="BT85" s="13"/>
      <c r="BU85" s="13"/>
      <c r="BV85" s="13"/>
      <c r="BW85" s="13"/>
      <c r="BX85" s="13"/>
      <c r="BY85" s="13"/>
      <c r="BZ85" s="18"/>
      <c r="CA85" s="19">
        <f>AD85+AK85+AR85+AY85+BF85+BM85+BT85</f>
        <v>1</v>
      </c>
      <c r="CB85" s="14">
        <f>AE85+AL85+AS85+AZ85+BG85+BN85+BU85</f>
        <v>1</v>
      </c>
      <c r="CC85" s="14">
        <f>AF85+AM85+AT85+BA85+BH85+BO85+BV85</f>
        <v>0</v>
      </c>
      <c r="CD85" s="14">
        <f>AG85+AN85+AU85+BB85+BI85+BP85+BW85</f>
        <v>0</v>
      </c>
      <c r="CE85" s="20">
        <f>CC85/(CB85-CD85)</f>
        <v>0</v>
      </c>
      <c r="CF85" s="25">
        <f>MAX(AH85,AO85,AV85,BC85,BJ85)</f>
        <v>0</v>
      </c>
      <c r="CG85" s="14">
        <f>AI85+AP85+AW85+BD85+BK85+BR85+BY85</f>
        <v>0</v>
      </c>
      <c r="CH85" s="14">
        <f>AJ85+AQ85+AX85+BE85+BL85+BS85+BZ85</f>
        <v>0</v>
      </c>
    </row>
    <row r="86" ht="20" customHeight="1">
      <c r="A86" t="s" s="11">
        <v>135</v>
      </c>
      <c r="B86" s="12"/>
      <c r="C86" s="13"/>
      <c r="D86" s="13"/>
      <c r="E86" s="13"/>
      <c r="F86" s="13"/>
      <c r="G86" s="13"/>
      <c r="H86" s="13"/>
      <c r="I86" s="5"/>
      <c r="J86" s="5"/>
      <c r="K86" s="5"/>
      <c r="L86" s="5"/>
      <c r="M86" s="5"/>
      <c r="N86" s="5"/>
      <c r="O86" s="5"/>
      <c r="P86" s="13"/>
      <c r="Q86" s="13"/>
      <c r="R86" s="13"/>
      <c r="S86" s="13"/>
      <c r="T86" s="13"/>
      <c r="U86" s="13"/>
      <c r="V86" s="13"/>
      <c r="W86" s="5"/>
      <c r="X86" s="5"/>
      <c r="Y86" s="5"/>
      <c r="Z86" s="5"/>
      <c r="AA86" s="5"/>
      <c r="AB86" s="5"/>
      <c r="AC86" s="5"/>
      <c r="AD86" s="13"/>
      <c r="AE86" s="13"/>
      <c r="AF86" s="13"/>
      <c r="AG86" s="13"/>
      <c r="AH86" s="13"/>
      <c r="AI86" s="13"/>
      <c r="AJ86" s="13"/>
      <c r="AK86" s="5"/>
      <c r="AL86" s="5"/>
      <c r="AM86" s="5"/>
      <c r="AN86" s="5"/>
      <c r="AO86" s="5"/>
      <c r="AP86" s="5"/>
      <c r="AQ86" s="5"/>
      <c r="AR86" s="13"/>
      <c r="AS86" s="13"/>
      <c r="AT86" s="13"/>
      <c r="AU86" s="13"/>
      <c r="AV86" s="13"/>
      <c r="AW86" s="13"/>
      <c r="AX86" s="13"/>
      <c r="AY86" s="5">
        <v>1</v>
      </c>
      <c r="AZ86" s="5">
        <v>1</v>
      </c>
      <c r="BA86" s="5">
        <v>0</v>
      </c>
      <c r="BB86" s="5">
        <v>0</v>
      </c>
      <c r="BC86" s="5">
        <v>0</v>
      </c>
      <c r="BD86" s="5">
        <v>0</v>
      </c>
      <c r="BE86" s="5">
        <v>0</v>
      </c>
      <c r="BF86" s="13"/>
      <c r="BG86" s="13"/>
      <c r="BH86" s="13"/>
      <c r="BI86" s="13"/>
      <c r="BJ86" s="13"/>
      <c r="BK86" s="13"/>
      <c r="BL86" s="13"/>
      <c r="BM86" s="5"/>
      <c r="BN86" s="5"/>
      <c r="BO86" s="5"/>
      <c r="BP86" s="5"/>
      <c r="BQ86" s="22"/>
      <c r="BR86" s="5"/>
      <c r="BS86" s="5"/>
      <c r="BT86" s="13"/>
      <c r="BU86" s="13"/>
      <c r="BV86" s="13"/>
      <c r="BW86" s="13"/>
      <c r="BX86" s="13"/>
      <c r="BY86" s="13"/>
      <c r="BZ86" s="18"/>
      <c r="CA86" s="23">
        <f>AD86+AK86+AR86+AY86+BF86+BM86+BT86</f>
        <v>1</v>
      </c>
      <c r="CB86" s="5">
        <f>AE86+AL86+AS86+AZ86+BG86+BN86+BU86</f>
        <v>1</v>
      </c>
      <c r="CC86" s="5">
        <f>AF86+AM86+AT86+BA86+BH86+BO86+BV86</f>
        <v>0</v>
      </c>
      <c r="CD86" s="5">
        <f>AG86+AN86+AU86+BB86+BI86+BP86+BW86</f>
        <v>0</v>
      </c>
      <c r="CE86" s="24">
        <f>CC86/(CB86-CD86)</f>
        <v>0</v>
      </c>
      <c r="CF86" s="22">
        <f>MAX(AH86,AO86,AV86,BC86,BJ86)</f>
        <v>0</v>
      </c>
      <c r="CG86" s="5">
        <f>AI86+AP86+AW86+BD86+BK86+BR86+BY86</f>
        <v>0</v>
      </c>
      <c r="CH86" s="5">
        <f>AJ86+AQ86+AX86+BE86+BL86+BS86+BZ86</f>
        <v>0</v>
      </c>
    </row>
    <row r="87" ht="20" customHeight="1">
      <c r="A87" t="s" s="11">
        <v>136</v>
      </c>
      <c r="B87" s="12"/>
      <c r="C87" s="13"/>
      <c r="D87" s="13"/>
      <c r="E87" s="13"/>
      <c r="F87" s="13"/>
      <c r="G87" s="13"/>
      <c r="H87" s="13"/>
      <c r="I87" s="14"/>
      <c r="J87" s="14"/>
      <c r="K87" s="14"/>
      <c r="L87" s="14"/>
      <c r="M87" s="14"/>
      <c r="N87" s="14"/>
      <c r="O87" s="14"/>
      <c r="P87" s="13"/>
      <c r="Q87" s="13"/>
      <c r="R87" s="13"/>
      <c r="S87" s="13"/>
      <c r="T87" s="13"/>
      <c r="U87" s="13"/>
      <c r="V87" s="13"/>
      <c r="W87" s="14"/>
      <c r="X87" s="14"/>
      <c r="Y87" s="14"/>
      <c r="Z87" s="14"/>
      <c r="AA87" s="14"/>
      <c r="AB87" s="14"/>
      <c r="AC87" s="14"/>
      <c r="AD87" s="13"/>
      <c r="AE87" s="13"/>
      <c r="AF87" s="13"/>
      <c r="AG87" s="13"/>
      <c r="AH87" s="13"/>
      <c r="AI87" s="13"/>
      <c r="AJ87" s="13"/>
      <c r="AK87" s="14"/>
      <c r="AL87" s="14"/>
      <c r="AM87" s="14"/>
      <c r="AN87" s="14"/>
      <c r="AO87" s="14"/>
      <c r="AP87" s="14"/>
      <c r="AQ87" s="14"/>
      <c r="AR87" s="13"/>
      <c r="AS87" s="13"/>
      <c r="AT87" s="13"/>
      <c r="AU87" s="13"/>
      <c r="AV87" s="13"/>
      <c r="AW87" s="13"/>
      <c r="AX87" s="13"/>
      <c r="AY87" s="14">
        <v>1</v>
      </c>
      <c r="AZ87" s="14">
        <v>1</v>
      </c>
      <c r="BA87" s="14">
        <v>0</v>
      </c>
      <c r="BB87" s="14">
        <v>0</v>
      </c>
      <c r="BC87" s="14">
        <v>0</v>
      </c>
      <c r="BD87" s="14">
        <v>0</v>
      </c>
      <c r="BE87" s="14">
        <v>0</v>
      </c>
      <c r="BF87" s="13"/>
      <c r="BG87" s="13"/>
      <c r="BH87" s="13"/>
      <c r="BI87" s="13"/>
      <c r="BJ87" s="13"/>
      <c r="BK87" s="13"/>
      <c r="BL87" s="13"/>
      <c r="BM87" s="14"/>
      <c r="BN87" s="14"/>
      <c r="BO87" s="14"/>
      <c r="BP87" s="14"/>
      <c r="BQ87" s="25"/>
      <c r="BR87" s="14"/>
      <c r="BS87" s="14"/>
      <c r="BT87" s="13"/>
      <c r="BU87" s="13"/>
      <c r="BV87" s="13"/>
      <c r="BW87" s="13"/>
      <c r="BX87" s="13"/>
      <c r="BY87" s="13"/>
      <c r="BZ87" s="18"/>
      <c r="CA87" s="19">
        <f>AD87+AK87+AR87+AY87+BF87+BM87+BT87</f>
        <v>1</v>
      </c>
      <c r="CB87" s="14">
        <f>AE87+AL87+AS87+AZ87+BG87+BN87+BU87</f>
        <v>1</v>
      </c>
      <c r="CC87" s="14">
        <f>AF87+AM87+AT87+BA87+BH87+BO87+BV87</f>
        <v>0</v>
      </c>
      <c r="CD87" s="14">
        <f>AG87+AN87+AU87+BB87+BI87+BP87+BW87</f>
        <v>0</v>
      </c>
      <c r="CE87" s="20">
        <f>CC87/(CB87-CD87)</f>
        <v>0</v>
      </c>
      <c r="CF87" s="25">
        <f>MAX(AH87,AO87,AV87,BC87,BJ87)</f>
        <v>0</v>
      </c>
      <c r="CG87" s="14">
        <f>AI87+AP87+AW87+BD87+BK87+BR87+BY87</f>
        <v>0</v>
      </c>
      <c r="CH87" s="14">
        <f>AJ87+AQ87+AX87+BE87+BL87+BS87+BZ87</f>
        <v>0</v>
      </c>
    </row>
    <row r="88" ht="20" customHeight="1">
      <c r="A88" t="s" s="11">
        <v>137</v>
      </c>
      <c r="B88" s="12"/>
      <c r="C88" s="13"/>
      <c r="D88" s="13"/>
      <c r="E88" s="13"/>
      <c r="F88" s="13"/>
      <c r="G88" s="13"/>
      <c r="H88" s="13"/>
      <c r="I88" s="5"/>
      <c r="J88" s="5"/>
      <c r="K88" s="5"/>
      <c r="L88" s="5"/>
      <c r="M88" s="5"/>
      <c r="N88" s="5"/>
      <c r="O88" s="5"/>
      <c r="P88" s="13"/>
      <c r="Q88" s="13"/>
      <c r="R88" s="13"/>
      <c r="S88" s="13"/>
      <c r="T88" s="13"/>
      <c r="U88" s="13"/>
      <c r="V88" s="13"/>
      <c r="W88" s="5"/>
      <c r="X88" s="5"/>
      <c r="Y88" s="5"/>
      <c r="Z88" s="5"/>
      <c r="AA88" s="5"/>
      <c r="AB88" s="5"/>
      <c r="AC88" s="5"/>
      <c r="AD88" s="13"/>
      <c r="AE88" s="13"/>
      <c r="AF88" s="13"/>
      <c r="AG88" s="13"/>
      <c r="AH88" s="13"/>
      <c r="AI88" s="13"/>
      <c r="AJ88" s="13"/>
      <c r="AK88" s="5">
        <v>1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13">
        <v>1</v>
      </c>
      <c r="AS88" s="13">
        <v>1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5"/>
      <c r="AZ88" s="5"/>
      <c r="BA88" s="5"/>
      <c r="BB88" s="5"/>
      <c r="BC88" s="5"/>
      <c r="BD88" s="5"/>
      <c r="BE88" s="5"/>
      <c r="BF88" s="13"/>
      <c r="BG88" s="13"/>
      <c r="BH88" s="13"/>
      <c r="BI88" s="13"/>
      <c r="BJ88" s="13"/>
      <c r="BK88" s="13"/>
      <c r="BL88" s="13"/>
      <c r="BM88" s="5"/>
      <c r="BN88" s="5"/>
      <c r="BO88" s="5"/>
      <c r="BP88" s="5"/>
      <c r="BQ88" s="22"/>
      <c r="BR88" s="5"/>
      <c r="BS88" s="5"/>
      <c r="BT88" s="13"/>
      <c r="BU88" s="13"/>
      <c r="BV88" s="13"/>
      <c r="BW88" s="13"/>
      <c r="BX88" s="13"/>
      <c r="BY88" s="13"/>
      <c r="BZ88" s="18"/>
      <c r="CA88" s="23">
        <f>AD88+AK88+AR88+AY88+BF88+BM88+BT88</f>
        <v>2</v>
      </c>
      <c r="CB88" s="5">
        <f>AE88+AL88+AS88+AZ88+BG88+BN88+BU88</f>
        <v>1</v>
      </c>
      <c r="CC88" s="5">
        <f>AF88+AM88+AT88+BA88+BH88+BO88+BV88</f>
        <v>0</v>
      </c>
      <c r="CD88" s="5">
        <f>AG88+AN88+AU88+BB88+BI88+BP88+BW88</f>
        <v>0</v>
      </c>
      <c r="CE88" s="24">
        <f>CC88/(CB88-CD88)</f>
        <v>0</v>
      </c>
      <c r="CF88" s="22">
        <f>MAX(AH88,AO88,AV88,BC88,BJ88)</f>
        <v>0</v>
      </c>
      <c r="CG88" s="5">
        <f>AI88+AP88+AW88+BD88+BK88+BR88+BY88</f>
        <v>0</v>
      </c>
      <c r="CH88" s="5">
        <f>AJ88+AQ88+AX88+BE88+BL88+BS88+BZ88</f>
        <v>0</v>
      </c>
    </row>
    <row r="89" ht="20" customHeight="1">
      <c r="A89" t="s" s="11">
        <v>138</v>
      </c>
      <c r="B89" s="12"/>
      <c r="C89" s="13"/>
      <c r="D89" s="13"/>
      <c r="E89" s="13"/>
      <c r="F89" s="13"/>
      <c r="G89" s="13"/>
      <c r="H89" s="13"/>
      <c r="I89" s="14"/>
      <c r="J89" s="14"/>
      <c r="K89" s="14"/>
      <c r="L89" s="14"/>
      <c r="M89" s="14"/>
      <c r="N89" s="14"/>
      <c r="O89" s="14"/>
      <c r="P89" s="13"/>
      <c r="Q89" s="13"/>
      <c r="R89" s="13"/>
      <c r="S89" s="13"/>
      <c r="T89" s="13"/>
      <c r="U89" s="13"/>
      <c r="V89" s="13"/>
      <c r="W89" s="14"/>
      <c r="X89" s="14"/>
      <c r="Y89" s="14"/>
      <c r="Z89" s="14"/>
      <c r="AA89" s="14"/>
      <c r="AB89" s="14"/>
      <c r="AC89" s="14"/>
      <c r="AD89" s="13">
        <v>9</v>
      </c>
      <c r="AE89" s="13">
        <v>2</v>
      </c>
      <c r="AF89" s="13">
        <v>0</v>
      </c>
      <c r="AG89" s="13">
        <v>1</v>
      </c>
      <c r="AH89" t="s" s="15">
        <v>89</v>
      </c>
      <c r="AI89" s="13">
        <v>0</v>
      </c>
      <c r="AJ89" s="13">
        <v>0</v>
      </c>
      <c r="AK89" s="14"/>
      <c r="AL89" s="14"/>
      <c r="AM89" s="14"/>
      <c r="AN89" s="14"/>
      <c r="AO89" s="14"/>
      <c r="AP89" s="14"/>
      <c r="AQ89" s="14"/>
      <c r="AR89" s="13">
        <v>2</v>
      </c>
      <c r="AS89" s="13">
        <v>1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4"/>
      <c r="AZ89" s="14"/>
      <c r="BA89" s="14"/>
      <c r="BB89" s="14"/>
      <c r="BC89" s="14"/>
      <c r="BD89" s="14"/>
      <c r="BE89" s="14"/>
      <c r="BF89" s="13"/>
      <c r="BG89" s="13"/>
      <c r="BH89" s="13"/>
      <c r="BI89" s="13"/>
      <c r="BJ89" s="13"/>
      <c r="BK89" s="13"/>
      <c r="BL89" s="13"/>
      <c r="BM89" s="14"/>
      <c r="BN89" s="14"/>
      <c r="BO89" s="14"/>
      <c r="BP89" s="14"/>
      <c r="BQ89" s="25"/>
      <c r="BR89" s="14"/>
      <c r="BS89" s="14"/>
      <c r="BT89" s="13"/>
      <c r="BU89" s="13"/>
      <c r="BV89" s="13"/>
      <c r="BW89" s="13"/>
      <c r="BX89" s="13"/>
      <c r="BY89" s="13"/>
      <c r="BZ89" s="18"/>
      <c r="CA89" s="19">
        <f>AD89+AK89+AR89+AY89+BF89+BM89+BT89</f>
        <v>11</v>
      </c>
      <c r="CB89" s="14">
        <f>AE89+AL89+AS89+AZ89+BG89+BN89+BU89</f>
        <v>3</v>
      </c>
      <c r="CC89" s="14">
        <f>AF89+AM89+AT89+BA89+BH89+BO89+BV89</f>
        <v>0</v>
      </c>
      <c r="CD89" s="14">
        <f>AG89+AN89+AU89+BB89+BI89+BP89+BW89</f>
        <v>1</v>
      </c>
      <c r="CE89" s="20">
        <f>CC89/(CB89-CD89)</f>
        <v>0</v>
      </c>
      <c r="CF89" t="s" s="17">
        <v>89</v>
      </c>
      <c r="CG89" s="14">
        <f>AI89+AP89+AW89+BD89+BK89+BR89+BY89</f>
        <v>0</v>
      </c>
      <c r="CH89" s="14">
        <f>AJ89+AQ89+AX89+BE89+BL89+BS89+BZ89</f>
        <v>0</v>
      </c>
    </row>
    <row r="90" ht="20" customHeight="1">
      <c r="A90" t="s" s="11">
        <v>139</v>
      </c>
      <c r="B90" s="12"/>
      <c r="C90" s="13"/>
      <c r="D90" s="13"/>
      <c r="E90" s="13"/>
      <c r="F90" s="13"/>
      <c r="G90" s="13"/>
      <c r="H90" s="13"/>
      <c r="I90" s="5"/>
      <c r="J90" s="5"/>
      <c r="K90" s="5"/>
      <c r="L90" s="5"/>
      <c r="M90" s="5"/>
      <c r="N90" s="5"/>
      <c r="O90" s="5"/>
      <c r="P90" s="13"/>
      <c r="Q90" s="13"/>
      <c r="R90" s="13"/>
      <c r="S90" s="13"/>
      <c r="T90" s="13"/>
      <c r="U90" s="13"/>
      <c r="V90" s="13"/>
      <c r="W90" s="5"/>
      <c r="X90" s="5"/>
      <c r="Y90" s="5"/>
      <c r="Z90" s="5"/>
      <c r="AA90" s="5"/>
      <c r="AB90" s="5"/>
      <c r="AC90" s="5"/>
      <c r="AD90" s="13"/>
      <c r="AE90" s="13"/>
      <c r="AF90" s="13"/>
      <c r="AG90" s="13"/>
      <c r="AH90" s="13"/>
      <c r="AI90" s="13"/>
      <c r="AJ90" s="13"/>
      <c r="AK90" s="5"/>
      <c r="AL90" s="5"/>
      <c r="AM90" s="5"/>
      <c r="AN90" s="5"/>
      <c r="AO90" s="5"/>
      <c r="AP90" s="5"/>
      <c r="AQ90" s="5"/>
      <c r="AR90" s="13">
        <v>2</v>
      </c>
      <c r="AS90" s="13">
        <v>1</v>
      </c>
      <c r="AT90" s="13">
        <v>0</v>
      </c>
      <c r="AU90" s="13">
        <v>1</v>
      </c>
      <c r="AV90" t="s" s="15">
        <v>89</v>
      </c>
      <c r="AW90" s="13">
        <v>0</v>
      </c>
      <c r="AX90" s="13">
        <v>0</v>
      </c>
      <c r="AY90" s="5"/>
      <c r="AZ90" s="5"/>
      <c r="BA90" s="5"/>
      <c r="BB90" s="5"/>
      <c r="BC90" s="5"/>
      <c r="BD90" s="5"/>
      <c r="BE90" s="5"/>
      <c r="BF90" s="13"/>
      <c r="BG90" s="13"/>
      <c r="BH90" s="13"/>
      <c r="BI90" s="13"/>
      <c r="BJ90" s="13"/>
      <c r="BK90" s="13"/>
      <c r="BL90" s="13"/>
      <c r="BM90" s="5"/>
      <c r="BN90" s="5"/>
      <c r="BO90" s="5"/>
      <c r="BP90" s="5"/>
      <c r="BQ90" s="22"/>
      <c r="BR90" s="5"/>
      <c r="BS90" s="5"/>
      <c r="BT90" s="13"/>
      <c r="BU90" s="13"/>
      <c r="BV90" s="13"/>
      <c r="BW90" s="13"/>
      <c r="BX90" s="13"/>
      <c r="BY90" s="13"/>
      <c r="BZ90" s="18"/>
      <c r="CA90" s="23">
        <f>AD90+AK90+AR90+AY90+BF90+BM90+BT90</f>
        <v>2</v>
      </c>
      <c r="CB90" s="5">
        <f>AE90+AL90+AS90+AZ90+BG90+BN90+BU90</f>
        <v>1</v>
      </c>
      <c r="CC90" s="5">
        <f>AF90+AM90+AT90+BA90+BH90+BO90+BV90</f>
        <v>0</v>
      </c>
      <c r="CD90" s="5">
        <f>AG90+AN90+AU90+BB90+BI90+BP90+BW90</f>
        <v>1</v>
      </c>
      <c r="CE90" s="24">
        <f>CC90/(CB90-CD90)</f>
      </c>
      <c r="CF90" t="s" s="26">
        <v>89</v>
      </c>
      <c r="CG90" s="5">
        <f>AI90+AP90+AW90+BD90+BK90+BR90+BY90</f>
        <v>0</v>
      </c>
      <c r="CH90" s="5">
        <f>AJ90+AQ90+AX90+BE90+BL90+BS90+BZ90</f>
        <v>0</v>
      </c>
    </row>
    <row r="91" ht="20" customHeight="1">
      <c r="A91" t="s" s="11">
        <v>140</v>
      </c>
      <c r="B91" s="12"/>
      <c r="C91" s="13"/>
      <c r="D91" s="13"/>
      <c r="E91" s="13"/>
      <c r="F91" s="13"/>
      <c r="G91" s="13"/>
      <c r="H91" s="13"/>
      <c r="I91" s="14"/>
      <c r="J91" s="14"/>
      <c r="K91" s="14"/>
      <c r="L91" s="14"/>
      <c r="M91" s="14"/>
      <c r="N91" s="14"/>
      <c r="O91" s="14"/>
      <c r="P91" s="13"/>
      <c r="Q91" s="13"/>
      <c r="R91" s="13"/>
      <c r="S91" s="13"/>
      <c r="T91" s="13"/>
      <c r="U91" s="13"/>
      <c r="V91" s="13"/>
      <c r="W91" s="14"/>
      <c r="X91" s="14"/>
      <c r="Y91" s="14"/>
      <c r="Z91" s="14"/>
      <c r="AA91" s="14"/>
      <c r="AB91" s="14"/>
      <c r="AC91" s="14"/>
      <c r="AD91" s="13"/>
      <c r="AE91" s="13"/>
      <c r="AF91" s="13"/>
      <c r="AG91" s="13"/>
      <c r="AH91" s="13"/>
      <c r="AI91" s="13"/>
      <c r="AJ91" s="13"/>
      <c r="AK91" s="14"/>
      <c r="AL91" s="14"/>
      <c r="AM91" s="14"/>
      <c r="AN91" s="14"/>
      <c r="AO91" s="14"/>
      <c r="AP91" s="14"/>
      <c r="AQ91" s="14"/>
      <c r="AR91" s="13">
        <v>1</v>
      </c>
      <c r="AS91" s="13">
        <v>1</v>
      </c>
      <c r="AT91" s="13">
        <v>0</v>
      </c>
      <c r="AU91" s="13">
        <v>0</v>
      </c>
      <c r="AV91" s="13">
        <v>0</v>
      </c>
      <c r="AW91" s="13">
        <v>0</v>
      </c>
      <c r="AX91" s="13">
        <v>0</v>
      </c>
      <c r="AY91" s="14"/>
      <c r="AZ91" s="14"/>
      <c r="BA91" s="14"/>
      <c r="BB91" s="14"/>
      <c r="BC91" s="14"/>
      <c r="BD91" s="14"/>
      <c r="BE91" s="14"/>
      <c r="BF91" s="13"/>
      <c r="BG91" s="13"/>
      <c r="BH91" s="13"/>
      <c r="BI91" s="13"/>
      <c r="BJ91" s="13"/>
      <c r="BK91" s="13"/>
      <c r="BL91" s="13"/>
      <c r="BM91" s="14"/>
      <c r="BN91" s="14"/>
      <c r="BO91" s="14"/>
      <c r="BP91" s="14"/>
      <c r="BQ91" s="25"/>
      <c r="BR91" s="14"/>
      <c r="BS91" s="14"/>
      <c r="BT91" s="13"/>
      <c r="BU91" s="13"/>
      <c r="BV91" s="13"/>
      <c r="BW91" s="13"/>
      <c r="BX91" s="13"/>
      <c r="BY91" s="13"/>
      <c r="BZ91" s="18"/>
      <c r="CA91" s="19">
        <f>AD91+AK91+AR91+AY91+BF91+BM91+BT91</f>
        <v>1</v>
      </c>
      <c r="CB91" s="14">
        <f>AE91+AL91+AS91+AZ91+BG91+BN91+BU91</f>
        <v>1</v>
      </c>
      <c r="CC91" s="14">
        <f>AF91+AM91+AT91+BA91+BH91+BO91+BV91</f>
        <v>0</v>
      </c>
      <c r="CD91" s="14">
        <f>AG91+AN91+AU91+BB91+BI91+BP91+BW91</f>
        <v>0</v>
      </c>
      <c r="CE91" s="20">
        <f>CC91/(CB91-CD91)</f>
        <v>0</v>
      </c>
      <c r="CF91" s="25">
        <f>MAX(AH91,AO91,AV91,BC91,BJ91)</f>
        <v>0</v>
      </c>
      <c r="CG91" s="14">
        <f>AI91+AP91+AW91+BD91+BK91+BR91+BY91</f>
        <v>0</v>
      </c>
      <c r="CH91" s="14">
        <f>AJ91+AQ91+AX91+BE91+BL91+BS91+BZ91</f>
        <v>0</v>
      </c>
    </row>
    <row r="92" ht="20" customHeight="1">
      <c r="A92" t="s" s="11">
        <v>141</v>
      </c>
      <c r="B92" s="12"/>
      <c r="C92" s="13"/>
      <c r="D92" s="13"/>
      <c r="E92" s="13"/>
      <c r="F92" s="13"/>
      <c r="G92" s="13"/>
      <c r="H92" s="13"/>
      <c r="I92" s="5"/>
      <c r="J92" s="5"/>
      <c r="K92" s="5"/>
      <c r="L92" s="5"/>
      <c r="M92" s="5"/>
      <c r="N92" s="5"/>
      <c r="O92" s="5"/>
      <c r="P92" s="13"/>
      <c r="Q92" s="13"/>
      <c r="R92" s="13"/>
      <c r="S92" s="13"/>
      <c r="T92" s="13"/>
      <c r="U92" s="13"/>
      <c r="V92" s="13"/>
      <c r="W92" s="5"/>
      <c r="X92" s="5"/>
      <c r="Y92" s="5"/>
      <c r="Z92" s="5"/>
      <c r="AA92" s="5"/>
      <c r="AB92" s="5"/>
      <c r="AC92" s="5"/>
      <c r="AD92" s="13"/>
      <c r="AE92" s="13"/>
      <c r="AF92" s="13"/>
      <c r="AG92" s="13"/>
      <c r="AH92" s="13"/>
      <c r="AI92" s="13"/>
      <c r="AJ92" s="13"/>
      <c r="AK92" s="5">
        <v>1</v>
      </c>
      <c r="AL92" s="5">
        <v>1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13"/>
      <c r="AS92" s="13"/>
      <c r="AT92" s="13"/>
      <c r="AU92" s="13"/>
      <c r="AV92" s="13"/>
      <c r="AW92" s="13"/>
      <c r="AX92" s="13"/>
      <c r="AY92" s="5"/>
      <c r="AZ92" s="5"/>
      <c r="BA92" s="5"/>
      <c r="BB92" s="5"/>
      <c r="BC92" s="5"/>
      <c r="BD92" s="5"/>
      <c r="BE92" s="5"/>
      <c r="BF92" s="13"/>
      <c r="BG92" s="13"/>
      <c r="BH92" s="13"/>
      <c r="BI92" s="13"/>
      <c r="BJ92" s="13"/>
      <c r="BK92" s="13"/>
      <c r="BL92" s="13"/>
      <c r="BM92" s="5"/>
      <c r="BN92" s="5"/>
      <c r="BO92" s="5"/>
      <c r="BP92" s="5"/>
      <c r="BQ92" s="22"/>
      <c r="BR92" s="5"/>
      <c r="BS92" s="5"/>
      <c r="BT92" s="13"/>
      <c r="BU92" s="13"/>
      <c r="BV92" s="13"/>
      <c r="BW92" s="13"/>
      <c r="BX92" s="13"/>
      <c r="BY92" s="13"/>
      <c r="BZ92" s="18"/>
      <c r="CA92" s="23">
        <f>AD92+AK92+AR92+AY92+BF92+BM92+BT92</f>
        <v>1</v>
      </c>
      <c r="CB92" s="5">
        <f>AE92+AL92+AS92+AZ92+BG92+BN92+BU92</f>
        <v>1</v>
      </c>
      <c r="CC92" s="5">
        <f>AF92+AM92+AT92+BA92+BH92+BO92+BV92</f>
        <v>0</v>
      </c>
      <c r="CD92" s="5">
        <f>AG92+AN92+AU92+BB92+BI92+BP92+BW92</f>
        <v>0</v>
      </c>
      <c r="CE92" s="24">
        <f>CC92/(CB92-CD92)</f>
        <v>0</v>
      </c>
      <c r="CF92" s="22">
        <f>MAX(AH92,AO92,AV92,BC92,BJ92)</f>
        <v>0</v>
      </c>
      <c r="CG92" s="5">
        <f>AI92+AP92+AW92+BD92+BK92+BR92+BY92</f>
        <v>0</v>
      </c>
      <c r="CH92" s="5">
        <f>AJ92+AQ92+AX92+BE92+BL92+BS92+BZ92</f>
        <v>0</v>
      </c>
    </row>
    <row r="93" ht="20" customHeight="1">
      <c r="A93" t="s" s="11">
        <v>142</v>
      </c>
      <c r="B93" s="12"/>
      <c r="C93" s="13"/>
      <c r="D93" s="13"/>
      <c r="E93" s="13"/>
      <c r="F93" s="13"/>
      <c r="G93" s="13"/>
      <c r="H93" s="13"/>
      <c r="I93" s="14"/>
      <c r="J93" s="14"/>
      <c r="K93" s="14"/>
      <c r="L93" s="14"/>
      <c r="M93" s="14"/>
      <c r="N93" s="14"/>
      <c r="O93" s="14"/>
      <c r="P93" s="13"/>
      <c r="Q93" s="13"/>
      <c r="R93" s="13"/>
      <c r="S93" s="13"/>
      <c r="T93" s="13"/>
      <c r="U93" s="13"/>
      <c r="V93" s="13"/>
      <c r="W93" s="14"/>
      <c r="X93" s="14"/>
      <c r="Y93" s="14"/>
      <c r="Z93" s="14"/>
      <c r="AA93" s="14"/>
      <c r="AB93" s="14"/>
      <c r="AC93" s="14"/>
      <c r="AD93" s="13"/>
      <c r="AE93" s="13"/>
      <c r="AF93" s="13"/>
      <c r="AG93" s="13"/>
      <c r="AH93" s="13"/>
      <c r="AI93" s="13"/>
      <c r="AJ93" s="13"/>
      <c r="AK93" s="14">
        <v>1</v>
      </c>
      <c r="AL93" s="14">
        <v>1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3"/>
      <c r="AS93" s="13"/>
      <c r="AT93" s="13"/>
      <c r="AU93" s="13"/>
      <c r="AV93" s="13"/>
      <c r="AW93" s="13"/>
      <c r="AX93" s="13"/>
      <c r="AY93" s="14"/>
      <c r="AZ93" s="14"/>
      <c r="BA93" s="14"/>
      <c r="BB93" s="14"/>
      <c r="BC93" s="14"/>
      <c r="BD93" s="14"/>
      <c r="BE93" s="14"/>
      <c r="BF93" s="13"/>
      <c r="BG93" s="13"/>
      <c r="BH93" s="13"/>
      <c r="BI93" s="13"/>
      <c r="BJ93" s="13"/>
      <c r="BK93" s="13"/>
      <c r="BL93" s="13"/>
      <c r="BM93" s="14"/>
      <c r="BN93" s="14"/>
      <c r="BO93" s="14"/>
      <c r="BP93" s="14"/>
      <c r="BQ93" s="25"/>
      <c r="BR93" s="14"/>
      <c r="BS93" s="14"/>
      <c r="BT93" s="13"/>
      <c r="BU93" s="13"/>
      <c r="BV93" s="13"/>
      <c r="BW93" s="13"/>
      <c r="BX93" s="13"/>
      <c r="BY93" s="13"/>
      <c r="BZ93" s="18"/>
      <c r="CA93" s="19">
        <f>AD93+AK93+AR93+AY93+BF93+BM93+BT93</f>
        <v>1</v>
      </c>
      <c r="CB93" s="14">
        <f>AE93+AL93+AS93+AZ93+BG93+BN93+BU93</f>
        <v>1</v>
      </c>
      <c r="CC93" s="14">
        <f>AF93+AM93+AT93+BA93+BH93+BO93+BV93</f>
        <v>0</v>
      </c>
      <c r="CD93" s="14">
        <f>AG93+AN93+AU93+BB93+BI93+BP93+BW93</f>
        <v>0</v>
      </c>
      <c r="CE93" s="20">
        <f>CC93/(CB93-CD93)</f>
        <v>0</v>
      </c>
      <c r="CF93" s="25">
        <f>MAX(AH93,AO93,AV93,BC93,BJ93)</f>
        <v>0</v>
      </c>
      <c r="CG93" s="14">
        <f>AI93+AP93+AW93+BD93+BK93+BR93+BY93</f>
        <v>0</v>
      </c>
      <c r="CH93" s="14">
        <f>AJ93+AQ93+AX93+BE93+BL93+BS93+BZ93</f>
        <v>0</v>
      </c>
    </row>
    <row r="94" ht="20" customHeight="1">
      <c r="A94" t="s" s="11">
        <v>143</v>
      </c>
      <c r="B94" s="12"/>
      <c r="C94" s="13"/>
      <c r="D94" s="13"/>
      <c r="E94" s="13"/>
      <c r="F94" s="13"/>
      <c r="G94" s="13"/>
      <c r="H94" s="13"/>
      <c r="I94" s="5"/>
      <c r="J94" s="5"/>
      <c r="K94" s="5"/>
      <c r="L94" s="5"/>
      <c r="M94" s="5"/>
      <c r="N94" s="5"/>
      <c r="O94" s="5"/>
      <c r="P94" s="13"/>
      <c r="Q94" s="13"/>
      <c r="R94" s="13"/>
      <c r="S94" s="13"/>
      <c r="T94" s="13"/>
      <c r="U94" s="13"/>
      <c r="V94" s="13"/>
      <c r="W94" s="5"/>
      <c r="X94" s="5"/>
      <c r="Y94" s="5"/>
      <c r="Z94" s="5"/>
      <c r="AA94" s="5"/>
      <c r="AB94" s="5"/>
      <c r="AC94" s="5"/>
      <c r="AD94" s="13"/>
      <c r="AE94" s="13"/>
      <c r="AF94" s="13"/>
      <c r="AG94" s="13"/>
      <c r="AH94" s="13"/>
      <c r="AI94" s="13"/>
      <c r="AJ94" s="13"/>
      <c r="AK94" s="5">
        <v>1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13"/>
      <c r="AS94" s="13"/>
      <c r="AT94" s="13"/>
      <c r="AU94" s="13"/>
      <c r="AV94" s="13"/>
      <c r="AW94" s="13"/>
      <c r="AX94" s="13"/>
      <c r="AY94" s="5"/>
      <c r="AZ94" s="5"/>
      <c r="BA94" s="5"/>
      <c r="BB94" s="5"/>
      <c r="BC94" s="5"/>
      <c r="BD94" s="5"/>
      <c r="BE94" s="5"/>
      <c r="BF94" s="13"/>
      <c r="BG94" s="13"/>
      <c r="BH94" s="13"/>
      <c r="BI94" s="13"/>
      <c r="BJ94" s="13"/>
      <c r="BK94" s="13"/>
      <c r="BL94" s="13"/>
      <c r="BM94" s="5"/>
      <c r="BN94" s="5"/>
      <c r="BO94" s="5"/>
      <c r="BP94" s="5"/>
      <c r="BQ94" s="22"/>
      <c r="BR94" s="5"/>
      <c r="BS94" s="5"/>
      <c r="BT94" s="13"/>
      <c r="BU94" s="13"/>
      <c r="BV94" s="13"/>
      <c r="BW94" s="13"/>
      <c r="BX94" s="13"/>
      <c r="BY94" s="13"/>
      <c r="BZ94" s="18"/>
      <c r="CA94" s="23">
        <f>AD94+AK94+AR94+AY94+BF94+BM94+BT94</f>
        <v>1</v>
      </c>
      <c r="CB94" s="5">
        <f>AE94+AL94+AS94+AZ94+BG94+BN94+BU94</f>
        <v>0</v>
      </c>
      <c r="CC94" s="5">
        <f>AF94+AM94+AT94+BA94+BH94+BO94+BV94</f>
        <v>0</v>
      </c>
      <c r="CD94" s="5">
        <f>AG94+AN94+AU94+BB94+BI94+BP94+BW94</f>
        <v>0</v>
      </c>
      <c r="CE94" s="24">
        <f>CC94/(CB94-CD94)</f>
      </c>
      <c r="CF94" t="s" s="26">
        <v>144</v>
      </c>
      <c r="CG94" s="5">
        <f>AI94+AP94+AW94+BD94+BK94+BR94+BY94</f>
        <v>0</v>
      </c>
      <c r="CH94" s="5">
        <f>AJ94+AQ94+AX94+BE94+BL94+BS94+BZ94</f>
        <v>0</v>
      </c>
    </row>
    <row r="95" ht="20" customHeight="1">
      <c r="A95" t="s" s="11">
        <v>145</v>
      </c>
      <c r="B95" s="12"/>
      <c r="C95" s="13"/>
      <c r="D95" s="13"/>
      <c r="E95" s="13"/>
      <c r="F95" s="13"/>
      <c r="G95" s="13"/>
      <c r="H95" s="13"/>
      <c r="I95" s="14"/>
      <c r="J95" s="14"/>
      <c r="K95" s="14"/>
      <c r="L95" s="14"/>
      <c r="M95" s="14"/>
      <c r="N95" s="14"/>
      <c r="O95" s="14"/>
      <c r="P95" s="13"/>
      <c r="Q95" s="13"/>
      <c r="R95" s="13"/>
      <c r="S95" s="13"/>
      <c r="T95" s="13"/>
      <c r="U95" s="13"/>
      <c r="V95" s="13"/>
      <c r="W95" s="14"/>
      <c r="X95" s="14"/>
      <c r="Y95" s="14"/>
      <c r="Z95" s="14"/>
      <c r="AA95" s="14"/>
      <c r="AB95" s="14"/>
      <c r="AC95" s="14"/>
      <c r="AD95" s="13"/>
      <c r="AE95" s="13"/>
      <c r="AF95" s="13"/>
      <c r="AG95" s="13"/>
      <c r="AH95" s="13"/>
      <c r="AI95" s="13"/>
      <c r="AJ95" s="13"/>
      <c r="AK95" s="14">
        <v>1</v>
      </c>
      <c r="AL95" s="14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13"/>
      <c r="AS95" s="13"/>
      <c r="AT95" s="13"/>
      <c r="AU95" s="13"/>
      <c r="AV95" s="13"/>
      <c r="AW95" s="13"/>
      <c r="AX95" s="13"/>
      <c r="AY95" s="14"/>
      <c r="AZ95" s="14"/>
      <c r="BA95" s="14"/>
      <c r="BB95" s="14"/>
      <c r="BC95" s="14"/>
      <c r="BD95" s="14"/>
      <c r="BE95" s="14"/>
      <c r="BF95" s="13"/>
      <c r="BG95" s="13"/>
      <c r="BH95" s="13"/>
      <c r="BI95" s="13"/>
      <c r="BJ95" s="13"/>
      <c r="BK95" s="13"/>
      <c r="BL95" s="13"/>
      <c r="BM95" s="14"/>
      <c r="BN95" s="14"/>
      <c r="BO95" s="14"/>
      <c r="BP95" s="14"/>
      <c r="BQ95" s="25"/>
      <c r="BR95" s="14"/>
      <c r="BS95" s="14"/>
      <c r="BT95" s="13"/>
      <c r="BU95" s="13"/>
      <c r="BV95" s="13"/>
      <c r="BW95" s="13"/>
      <c r="BX95" s="13"/>
      <c r="BY95" s="13"/>
      <c r="BZ95" s="18"/>
      <c r="CA95" s="19">
        <f>AD95+AK95+AR95+AY95+BF95+BM95+BT95</f>
        <v>1</v>
      </c>
      <c r="CB95" s="14">
        <f>AE95+AL95+AS95+AZ95+BG95+BN95+BU95</f>
        <v>0</v>
      </c>
      <c r="CC95" s="14">
        <f>AF95+AM95+AT95+BA95+BH95+BO95+BV95</f>
        <v>0</v>
      </c>
      <c r="CD95" s="14">
        <f>AG95+AN95+AU95+BB95+BI95+BP95+BW95</f>
        <v>0</v>
      </c>
      <c r="CE95" s="20">
        <f>CC95/(CB95-CD95)</f>
      </c>
      <c r="CF95" t="s" s="17">
        <v>144</v>
      </c>
      <c r="CG95" s="14">
        <f>AI95+AP95+AW95+BD95+BK95+BR95+BY95</f>
        <v>0</v>
      </c>
      <c r="CH95" s="14">
        <f>AJ95+AQ95+AX95+BE95+BL95+BS95+BZ95</f>
        <v>0</v>
      </c>
    </row>
    <row r="96" ht="20" customHeight="1">
      <c r="A96" t="s" s="11">
        <v>146</v>
      </c>
      <c r="B96" s="12"/>
      <c r="C96" s="13"/>
      <c r="D96" s="13"/>
      <c r="E96" s="13"/>
      <c r="F96" s="13"/>
      <c r="G96" s="13"/>
      <c r="H96" s="13"/>
      <c r="I96" s="5"/>
      <c r="J96" s="5"/>
      <c r="K96" s="5"/>
      <c r="L96" s="5"/>
      <c r="M96" s="5"/>
      <c r="N96" s="5"/>
      <c r="O96" s="5"/>
      <c r="P96" s="13"/>
      <c r="Q96" s="13"/>
      <c r="R96" s="13"/>
      <c r="S96" s="13"/>
      <c r="T96" s="13"/>
      <c r="U96" s="13"/>
      <c r="V96" s="13"/>
      <c r="W96" s="5"/>
      <c r="X96" s="5"/>
      <c r="Y96" s="5"/>
      <c r="Z96" s="5"/>
      <c r="AA96" s="5"/>
      <c r="AB96" s="5"/>
      <c r="AC96" s="5"/>
      <c r="AD96" s="13">
        <v>2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5"/>
      <c r="AL96" s="5"/>
      <c r="AM96" s="5"/>
      <c r="AN96" s="5"/>
      <c r="AO96" s="5"/>
      <c r="AP96" s="5"/>
      <c r="AQ96" s="5"/>
      <c r="AR96" s="13"/>
      <c r="AS96" s="13"/>
      <c r="AT96" s="13"/>
      <c r="AU96" s="13"/>
      <c r="AV96" s="13"/>
      <c r="AW96" s="13"/>
      <c r="AX96" s="13"/>
      <c r="AY96" s="5"/>
      <c r="AZ96" s="5"/>
      <c r="BA96" s="5"/>
      <c r="BB96" s="5"/>
      <c r="BC96" s="5"/>
      <c r="BD96" s="5"/>
      <c r="BE96" s="5"/>
      <c r="BF96" s="13"/>
      <c r="BG96" s="13"/>
      <c r="BH96" s="13"/>
      <c r="BI96" s="13"/>
      <c r="BJ96" s="13"/>
      <c r="BK96" s="13"/>
      <c r="BL96" s="13"/>
      <c r="BM96" s="5"/>
      <c r="BN96" s="5"/>
      <c r="BO96" s="5"/>
      <c r="BP96" s="5"/>
      <c r="BQ96" s="22"/>
      <c r="BR96" s="5"/>
      <c r="BS96" s="5"/>
      <c r="BT96" s="13"/>
      <c r="BU96" s="13"/>
      <c r="BV96" s="13"/>
      <c r="BW96" s="13"/>
      <c r="BX96" s="13"/>
      <c r="BY96" s="13"/>
      <c r="BZ96" s="18"/>
      <c r="CA96" s="23">
        <f>AD96+AK96+AR96+AY96+BF96+BM96+BT96</f>
        <v>2</v>
      </c>
      <c r="CB96" s="5">
        <f>AE96+AL96+AS96+AZ96+BG96+BN96+BU96</f>
        <v>0</v>
      </c>
      <c r="CC96" s="5">
        <f>AF96+AM96+AT96+BA96+BH96+BO96+BV96</f>
        <v>0</v>
      </c>
      <c r="CD96" s="5">
        <f>AG96+AN96+AU96+BB96+BI96+BP96+BW96</f>
        <v>0</v>
      </c>
      <c r="CE96" s="24">
        <f>CC96/(CB96-CD96)</f>
      </c>
      <c r="CF96" t="s" s="26">
        <v>144</v>
      </c>
      <c r="CG96" s="5">
        <f>AI96+AP96+AW96+BD96+BK96+BR96+BY96</f>
        <v>0</v>
      </c>
      <c r="CH96" s="5">
        <f>AJ96+AQ96+AX96+BE96+BL96+BS96+BZ96</f>
        <v>0</v>
      </c>
    </row>
    <row r="97" ht="20" customHeight="1">
      <c r="A97" t="s" s="11">
        <v>147</v>
      </c>
      <c r="B97" s="12"/>
      <c r="C97" s="13"/>
      <c r="D97" s="13"/>
      <c r="E97" s="13"/>
      <c r="F97" s="13"/>
      <c r="G97" s="13"/>
      <c r="H97" s="13"/>
      <c r="I97" s="14"/>
      <c r="J97" s="14"/>
      <c r="K97" s="14"/>
      <c r="L97" s="14"/>
      <c r="M97" s="14"/>
      <c r="N97" s="14"/>
      <c r="O97" s="14"/>
      <c r="P97" s="13"/>
      <c r="Q97" s="13"/>
      <c r="R97" s="13"/>
      <c r="S97" s="13"/>
      <c r="T97" s="13"/>
      <c r="U97" s="13"/>
      <c r="V97" s="13"/>
      <c r="W97" s="14"/>
      <c r="X97" s="14"/>
      <c r="Y97" s="14"/>
      <c r="Z97" s="14"/>
      <c r="AA97" s="14"/>
      <c r="AB97" s="14"/>
      <c r="AC97" s="14"/>
      <c r="AD97" s="13">
        <v>1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4"/>
      <c r="AL97" s="14"/>
      <c r="AM97" s="14"/>
      <c r="AN97" s="14"/>
      <c r="AO97" s="14"/>
      <c r="AP97" s="14"/>
      <c r="AQ97" s="14"/>
      <c r="AR97" s="13"/>
      <c r="AS97" s="13"/>
      <c r="AT97" s="13"/>
      <c r="AU97" s="13"/>
      <c r="AV97" s="13"/>
      <c r="AW97" s="13"/>
      <c r="AX97" s="13"/>
      <c r="AY97" s="14"/>
      <c r="AZ97" s="14"/>
      <c r="BA97" s="14"/>
      <c r="BB97" s="14"/>
      <c r="BC97" s="14"/>
      <c r="BD97" s="14"/>
      <c r="BE97" s="14"/>
      <c r="BF97" s="13"/>
      <c r="BG97" s="13"/>
      <c r="BH97" s="13"/>
      <c r="BI97" s="13"/>
      <c r="BJ97" s="13"/>
      <c r="BK97" s="13"/>
      <c r="BL97" s="13"/>
      <c r="BM97" s="14"/>
      <c r="BN97" s="14"/>
      <c r="BO97" s="14"/>
      <c r="BP97" s="14"/>
      <c r="BQ97" s="25"/>
      <c r="BR97" s="14"/>
      <c r="BS97" s="14"/>
      <c r="BT97" s="13"/>
      <c r="BU97" s="13"/>
      <c r="BV97" s="13"/>
      <c r="BW97" s="13"/>
      <c r="BX97" s="13"/>
      <c r="BY97" s="13"/>
      <c r="BZ97" s="18"/>
      <c r="CA97" s="19">
        <f>AD97+AK97+AR97+AY97+BF97+BM97+BT97</f>
        <v>1</v>
      </c>
      <c r="CB97" s="14">
        <f>AE97+AL97+AS97+AZ97+BG97+BN97+BU97</f>
        <v>0</v>
      </c>
      <c r="CC97" s="14">
        <f>AF97+AM97+AT97+BA97+BH97+BO97+BV97</f>
        <v>0</v>
      </c>
      <c r="CD97" s="14">
        <f>AG97+AN97+AU97+BB97+BI97+BP97+BW97</f>
        <v>0</v>
      </c>
      <c r="CE97" s="20">
        <f>CC97/(CB97-CD97)</f>
      </c>
      <c r="CF97" t="s" s="17">
        <v>144</v>
      </c>
      <c r="CG97" s="14">
        <f>AI97+AP97+AW97+BD97+BK97+BR97+BY97</f>
        <v>0</v>
      </c>
      <c r="CH97" s="14">
        <f>AJ97+AQ97+AX97+BE97+BL97+BS97+BZ97</f>
        <v>0</v>
      </c>
    </row>
    <row r="98" ht="20" customHeight="1">
      <c r="A98" t="s" s="11">
        <v>148</v>
      </c>
      <c r="B98" s="12"/>
      <c r="C98" s="13"/>
      <c r="D98" s="13"/>
      <c r="E98" s="13"/>
      <c r="F98" s="13"/>
      <c r="G98" s="13"/>
      <c r="H98" s="13"/>
      <c r="I98" s="5"/>
      <c r="J98" s="5"/>
      <c r="K98" s="5"/>
      <c r="L98" s="5"/>
      <c r="M98" s="5"/>
      <c r="N98" s="5"/>
      <c r="O98" s="5"/>
      <c r="P98" s="13"/>
      <c r="Q98" s="13"/>
      <c r="R98" s="13"/>
      <c r="S98" s="13"/>
      <c r="T98" s="13"/>
      <c r="U98" s="13"/>
      <c r="V98" s="13"/>
      <c r="W98" s="5"/>
      <c r="X98" s="5"/>
      <c r="Y98" s="5"/>
      <c r="Z98" s="5"/>
      <c r="AA98" s="5"/>
      <c r="AB98" s="5"/>
      <c r="AC98" s="5"/>
      <c r="AD98" s="13"/>
      <c r="AE98" s="13"/>
      <c r="AF98" s="13"/>
      <c r="AG98" s="13"/>
      <c r="AH98" s="13"/>
      <c r="AI98" s="13"/>
      <c r="AJ98" s="13"/>
      <c r="AK98" s="5"/>
      <c r="AL98" s="5"/>
      <c r="AM98" s="5"/>
      <c r="AN98" s="5"/>
      <c r="AO98" s="5"/>
      <c r="AP98" s="5"/>
      <c r="AQ98" s="5"/>
      <c r="AR98" s="13"/>
      <c r="AS98" s="13"/>
      <c r="AT98" s="13"/>
      <c r="AU98" s="13"/>
      <c r="AV98" s="13"/>
      <c r="AW98" s="13"/>
      <c r="AX98" s="13"/>
      <c r="AY98" s="5"/>
      <c r="AZ98" s="5"/>
      <c r="BA98" s="5"/>
      <c r="BB98" s="5"/>
      <c r="BC98" s="5"/>
      <c r="BD98" s="5"/>
      <c r="BE98" s="5"/>
      <c r="BF98" s="13"/>
      <c r="BG98" s="13"/>
      <c r="BH98" s="13"/>
      <c r="BI98" s="13"/>
      <c r="BJ98" s="13"/>
      <c r="BK98" s="13"/>
      <c r="BL98" s="13"/>
      <c r="BM98" s="5"/>
      <c r="BN98" s="5"/>
      <c r="BO98" s="5"/>
      <c r="BP98" s="5"/>
      <c r="BQ98" s="22"/>
      <c r="BR98" s="5"/>
      <c r="BS98" s="5"/>
      <c r="BT98" s="13">
        <v>1</v>
      </c>
      <c r="BU98" s="13">
        <v>0</v>
      </c>
      <c r="BV98" s="13">
        <v>0</v>
      </c>
      <c r="BW98" s="13">
        <v>0</v>
      </c>
      <c r="BX98" s="13">
        <v>0</v>
      </c>
      <c r="BY98" s="13">
        <v>0</v>
      </c>
      <c r="BZ98" s="18">
        <v>0</v>
      </c>
      <c r="CA98" s="23">
        <f>AD98+AK98+AR98+AY98+BF98+BM98+BT98</f>
        <v>1</v>
      </c>
      <c r="CB98" s="5">
        <f>AE98+AL98+AS98+AZ98+BG98+BN98+BU98</f>
        <v>0</v>
      </c>
      <c r="CC98" s="5">
        <f>AF98+AM98+AT98+BA98+BH98+BO98+BV98</f>
        <v>0</v>
      </c>
      <c r="CD98" s="5">
        <f>AG98+AN98+AU98+BB98+BI98+BP98+BW98</f>
        <v>0</v>
      </c>
      <c r="CE98" s="24">
        <f>CC98/(CB98-CD98)</f>
      </c>
      <c r="CF98" t="s" s="26">
        <v>144</v>
      </c>
      <c r="CG98" s="5">
        <f>AI98+AP98+AW98+BD98+BK98+BR98+BY98</f>
        <v>0</v>
      </c>
      <c r="CH98" s="5">
        <f>AJ98+AQ98+AX98+BE98+BL98+BS98+BZ98</f>
        <v>0</v>
      </c>
    </row>
  </sheetData>
  <mergeCells count="12">
    <mergeCell ref="A1:CH1"/>
    <mergeCell ref="BT2:BZ2"/>
    <mergeCell ref="B2:H2"/>
    <mergeCell ref="I2:O2"/>
    <mergeCell ref="P2:V2"/>
    <mergeCell ref="W2:AC2"/>
    <mergeCell ref="BF2:BL2"/>
    <mergeCell ref="AY2:BE2"/>
    <mergeCell ref="AR2:AX2"/>
    <mergeCell ref="AK2:AQ2"/>
    <mergeCell ref="AD2:AJ2"/>
    <mergeCell ref="BM2:BS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BX65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1" width="17.5" style="27" customWidth="1"/>
    <col min="2" max="2" width="5" style="27" customWidth="1"/>
    <col min="3" max="3" width="3.35938" style="27" customWidth="1"/>
    <col min="4" max="4" width="5" style="27" customWidth="1"/>
    <col min="5" max="5" width="3.35938" style="27" customWidth="1"/>
    <col min="6" max="6" width="5" style="27" customWidth="1"/>
    <col min="7" max="7" width="3.35938" style="27" customWidth="1"/>
    <col min="8" max="8" width="5" style="27" customWidth="1"/>
    <col min="9" max="9" width="3.35938" style="27" customWidth="1"/>
    <col min="10" max="10" width="5" style="27" customWidth="1"/>
    <col min="11" max="11" width="3.35938" style="27" customWidth="1"/>
    <col min="12" max="12" width="5" style="27" customWidth="1"/>
    <col min="13" max="13" width="3.35938" style="27" customWidth="1"/>
    <col min="14" max="14" width="5" style="27" customWidth="1"/>
    <col min="15" max="15" width="3.35938" style="27" customWidth="1"/>
    <col min="16" max="16" width="5" style="27" customWidth="1"/>
    <col min="17" max="17" width="3.35938" style="27" customWidth="1"/>
    <col min="18" max="18" width="5" style="27" customWidth="1"/>
    <col min="19" max="19" width="3.35938" style="27" customWidth="1"/>
    <col min="20" max="20" width="5" style="27" customWidth="1"/>
    <col min="21" max="21" width="3.35156" style="27" customWidth="1"/>
    <col min="22" max="22" width="5" style="27" customWidth="1"/>
    <col min="23" max="23" width="3.35156" style="27" customWidth="1"/>
    <col min="24" max="24" width="5" style="27" customWidth="1"/>
    <col min="25" max="25" width="3.35156" style="27" customWidth="1"/>
    <col min="26" max="26" width="5" style="27" customWidth="1"/>
    <col min="27" max="27" width="3.35156" style="27" customWidth="1"/>
    <col min="28" max="28" width="5" style="27" customWidth="1"/>
    <col min="29" max="29" width="3.35156" style="27" customWidth="1"/>
    <col min="30" max="30" width="5" style="27" customWidth="1"/>
    <col min="31" max="31" width="3.35156" style="27" customWidth="1"/>
    <col min="32" max="32" width="5" style="27" customWidth="1"/>
    <col min="33" max="33" width="3.35156" style="27" customWidth="1"/>
    <col min="34" max="34" width="5" style="27" customWidth="1"/>
    <col min="35" max="35" width="3.35156" style="27" customWidth="1"/>
    <col min="36" max="36" width="5" style="27" customWidth="1"/>
    <col min="37" max="37" width="3.35156" style="27" customWidth="1"/>
    <col min="38" max="38" width="5" style="27" customWidth="1"/>
    <col min="39" max="39" width="3.35156" style="27" customWidth="1"/>
    <col min="40" max="40" width="5" style="27" customWidth="1"/>
    <col min="41" max="41" width="3.35156" style="27" customWidth="1"/>
    <col min="42" max="42" width="5.85156" style="27" customWidth="1"/>
    <col min="43" max="43" width="3.35156" style="27" customWidth="1"/>
    <col min="44" max="44" width="5" style="27" customWidth="1"/>
    <col min="45" max="45" width="3.35156" style="27" customWidth="1"/>
    <col min="46" max="46" width="5" style="27" customWidth="1"/>
    <col min="47" max="47" width="3.35156" style="27" customWidth="1"/>
    <col min="48" max="48" width="5.85156" style="27" customWidth="1"/>
    <col min="49" max="49" width="3.35156" style="27" customWidth="1"/>
    <col min="50" max="50" width="5" style="27" customWidth="1"/>
    <col min="51" max="51" width="3.35156" style="27" customWidth="1"/>
    <col min="52" max="52" width="5" style="27" customWidth="1"/>
    <col min="53" max="53" width="3.35156" style="27" customWidth="1"/>
    <col min="54" max="54" width="5.85156" style="27" customWidth="1"/>
    <col min="55" max="55" width="3.35156" style="27" customWidth="1"/>
    <col min="56" max="56" width="5" style="27" customWidth="1"/>
    <col min="57" max="57" width="3.35156" style="27" customWidth="1"/>
    <col min="58" max="58" width="5" style="27" customWidth="1"/>
    <col min="59" max="59" width="3.35156" style="27" customWidth="1"/>
    <col min="60" max="60" width="5" style="27" customWidth="1"/>
    <col min="61" max="61" width="3.35156" style="27" customWidth="1"/>
    <col min="62" max="62" width="5.01562" style="27" customWidth="1"/>
    <col min="63" max="63" width="3.35156" style="27" customWidth="1"/>
    <col min="64" max="64" width="5.01562" style="27" customWidth="1"/>
    <col min="65" max="65" width="3.35156" style="27" customWidth="1"/>
    <col min="66" max="66" width="5.01562" style="27" customWidth="1"/>
    <col min="67" max="67" width="3.35156" style="27" customWidth="1"/>
    <col min="68" max="68" width="12" style="27" customWidth="1"/>
    <col min="69" max="69" width="12" style="27" customWidth="1"/>
    <col min="70" max="70" width="12" style="27" customWidth="1"/>
    <col min="71" max="71" width="12" style="27" customWidth="1"/>
    <col min="72" max="72" width="12" style="27" customWidth="1"/>
    <col min="73" max="73" width="12" style="27" customWidth="1"/>
    <col min="74" max="74" width="12" style="27" customWidth="1"/>
    <col min="75" max="75" width="12" style="27" customWidth="1"/>
    <col min="76" max="76" width="12" style="27" customWidth="1"/>
    <col min="77" max="256" width="16.3516" style="27" customWidth="1"/>
  </cols>
  <sheetData>
    <row r="1" ht="33" customHeight="1">
      <c r="A1" t="s" s="2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ht="20" customHeight="1">
      <c r="A2" t="s" s="28">
        <v>150</v>
      </c>
      <c r="B2" s="29">
        <v>2005</v>
      </c>
      <c r="C2" s="30"/>
      <c r="D2" s="30"/>
      <c r="E2" s="30"/>
      <c r="F2" s="30"/>
      <c r="G2" s="30"/>
      <c r="H2" s="29">
        <v>2006</v>
      </c>
      <c r="I2" s="30"/>
      <c r="J2" s="30"/>
      <c r="K2" s="30"/>
      <c r="L2" s="30"/>
      <c r="M2" s="30"/>
      <c r="N2" s="29">
        <v>2007</v>
      </c>
      <c r="O2" s="30"/>
      <c r="P2" s="30"/>
      <c r="Q2" s="30"/>
      <c r="R2" s="30"/>
      <c r="S2" s="30"/>
      <c r="T2" s="29">
        <v>2008</v>
      </c>
      <c r="U2" s="30"/>
      <c r="V2" s="30"/>
      <c r="W2" s="30"/>
      <c r="X2" s="30"/>
      <c r="Y2" s="30"/>
      <c r="Z2" s="29">
        <v>2009</v>
      </c>
      <c r="AA2" s="30"/>
      <c r="AB2" s="30"/>
      <c r="AC2" s="30"/>
      <c r="AD2" s="30"/>
      <c r="AE2" s="30"/>
      <c r="AF2" s="29">
        <v>2010</v>
      </c>
      <c r="AG2" s="30"/>
      <c r="AH2" s="30"/>
      <c r="AI2" s="30"/>
      <c r="AJ2" s="30"/>
      <c r="AK2" s="30"/>
      <c r="AL2" s="29">
        <v>2011</v>
      </c>
      <c r="AM2" s="30"/>
      <c r="AN2" s="30"/>
      <c r="AO2" s="30"/>
      <c r="AP2" s="30"/>
      <c r="AQ2" s="30"/>
      <c r="AR2" s="29">
        <v>2012</v>
      </c>
      <c r="AS2" s="30"/>
      <c r="AT2" s="30"/>
      <c r="AU2" s="30"/>
      <c r="AV2" s="30"/>
      <c r="AW2" s="30"/>
      <c r="AX2" s="29">
        <v>2013</v>
      </c>
      <c r="AY2" s="30"/>
      <c r="AZ2" s="30"/>
      <c r="BA2" s="30"/>
      <c r="BB2" s="30"/>
      <c r="BC2" s="30"/>
      <c r="BD2" s="29">
        <v>2014</v>
      </c>
      <c r="BE2" s="29"/>
      <c r="BF2" s="29"/>
      <c r="BG2" s="29"/>
      <c r="BH2" s="29"/>
      <c r="BI2" s="29"/>
      <c r="BJ2" s="29">
        <v>2015</v>
      </c>
      <c r="BK2" s="30"/>
      <c r="BL2" s="30"/>
      <c r="BM2" s="30"/>
      <c r="BN2" s="30"/>
      <c r="BO2" s="31"/>
      <c r="BP2" t="s" s="32">
        <v>151</v>
      </c>
      <c r="BQ2" t="s" s="28">
        <v>152</v>
      </c>
      <c r="BR2" t="s" s="28">
        <v>153</v>
      </c>
      <c r="BS2" t="s" s="28">
        <v>154</v>
      </c>
      <c r="BT2" t="s" s="28">
        <v>155</v>
      </c>
      <c r="BU2" t="s" s="28">
        <v>156</v>
      </c>
      <c r="BV2" t="s" s="28">
        <v>157</v>
      </c>
      <c r="BW2" t="s" s="28">
        <v>158</v>
      </c>
      <c r="BX2" t="s" s="28">
        <v>6</v>
      </c>
    </row>
    <row r="3" ht="20" customHeight="1">
      <c r="A3" t="s" s="33">
        <v>23</v>
      </c>
      <c r="B3" s="34"/>
      <c r="C3" s="35"/>
      <c r="D3" s="35"/>
      <c r="E3" s="35"/>
      <c r="F3" s="35"/>
      <c r="G3" s="35"/>
      <c r="H3" s="36"/>
      <c r="I3" s="36"/>
      <c r="J3" s="36"/>
      <c r="K3" s="36"/>
      <c r="L3" s="36"/>
      <c r="M3" s="36"/>
      <c r="N3" s="35"/>
      <c r="O3" s="35"/>
      <c r="P3" s="35"/>
      <c r="Q3" s="35"/>
      <c r="R3" s="35"/>
      <c r="S3" s="35"/>
      <c r="T3" s="36"/>
      <c r="U3" s="36"/>
      <c r="V3" s="36"/>
      <c r="W3" s="36"/>
      <c r="X3" s="36"/>
      <c r="Y3" s="36"/>
      <c r="Z3" s="35"/>
      <c r="AA3" s="35"/>
      <c r="AB3" s="35"/>
      <c r="AC3" s="35"/>
      <c r="AD3" s="35"/>
      <c r="AE3" s="35"/>
      <c r="AF3" s="36">
        <v>111</v>
      </c>
      <c r="AG3" s="36">
        <v>4</v>
      </c>
      <c r="AH3" s="36">
        <v>68</v>
      </c>
      <c r="AI3" s="36">
        <v>5</v>
      </c>
      <c r="AJ3" s="37">
        <v>42035</v>
      </c>
      <c r="AK3" s="36">
        <v>0</v>
      </c>
      <c r="AL3" s="35">
        <v>84</v>
      </c>
      <c r="AM3" s="35">
        <v>3</v>
      </c>
      <c r="AN3" s="35">
        <v>93</v>
      </c>
      <c r="AO3" s="35">
        <v>8</v>
      </c>
      <c r="AP3" s="38">
        <v>51591</v>
      </c>
      <c r="AQ3" s="35">
        <v>0</v>
      </c>
      <c r="AR3" s="36">
        <v>388</v>
      </c>
      <c r="AS3" s="36">
        <v>8</v>
      </c>
      <c r="AT3" s="36">
        <v>248</v>
      </c>
      <c r="AU3" s="36">
        <v>9</v>
      </c>
      <c r="AV3" s="37">
        <v>41333</v>
      </c>
      <c r="AW3" s="36">
        <v>0</v>
      </c>
      <c r="AX3" s="35">
        <v>738</v>
      </c>
      <c r="AY3" s="35">
        <v>14</v>
      </c>
      <c r="AZ3" s="35">
        <v>509</v>
      </c>
      <c r="BA3" s="35">
        <v>15</v>
      </c>
      <c r="BB3" s="38">
        <v>49003</v>
      </c>
      <c r="BC3" s="35">
        <v>0</v>
      </c>
      <c r="BD3" s="36">
        <v>646</v>
      </c>
      <c r="BE3" s="36">
        <v>30</v>
      </c>
      <c r="BF3" s="36">
        <v>349</v>
      </c>
      <c r="BG3" s="36">
        <v>29</v>
      </c>
      <c r="BH3" s="39">
        <v>40667</v>
      </c>
      <c r="BI3" s="36">
        <v>1</v>
      </c>
      <c r="BJ3" s="35">
        <v>244</v>
      </c>
      <c r="BK3" s="35">
        <v>12</v>
      </c>
      <c r="BL3" s="35">
        <v>98</v>
      </c>
      <c r="BM3" s="35">
        <v>11</v>
      </c>
      <c r="BN3" s="40">
        <v>41124</v>
      </c>
      <c r="BO3" s="41">
        <v>0</v>
      </c>
      <c r="BP3" s="42">
        <f>Z3+AF3+AL3+AR3+AX3+BD3+BJ3</f>
        <v>2211</v>
      </c>
      <c r="BQ3" s="36">
        <f>AA3+AG3+AM3+AS3+AY3+BE3+BK3</f>
        <v>71</v>
      </c>
      <c r="BR3" s="36">
        <f>AB3+AH3+AN3+AT3+AZ3+BF3+BL3</f>
        <v>1365</v>
      </c>
      <c r="BS3" s="36">
        <f>AC3+AI3+AO3+AU3+BA3+BG3+BM3</f>
        <v>77</v>
      </c>
      <c r="BT3" t="s" s="43">
        <v>159</v>
      </c>
      <c r="BU3" s="36">
        <f>AE3+AK3+AQ3+AW3+BC3+BI3+BO3</f>
        <v>1</v>
      </c>
      <c r="BV3" s="44">
        <f>BR3/(BP3/6)</f>
        <v>3.704206241519674</v>
      </c>
      <c r="BW3" s="44">
        <f>BP3/BS3</f>
        <v>28.71428571428572</v>
      </c>
      <c r="BX3" s="44">
        <f>BR3/BS3</f>
        <v>17.72727272727273</v>
      </c>
    </row>
    <row r="4" ht="20" customHeight="1">
      <c r="A4" t="s" s="11">
        <v>78</v>
      </c>
      <c r="B4" s="12"/>
      <c r="C4" s="13"/>
      <c r="D4" s="13"/>
      <c r="E4" s="13"/>
      <c r="F4" s="13"/>
      <c r="G4" s="13"/>
      <c r="H4" s="14"/>
      <c r="I4" s="14"/>
      <c r="J4" s="14"/>
      <c r="K4" s="14"/>
      <c r="L4" s="14"/>
      <c r="M4" s="14"/>
      <c r="N4" s="13"/>
      <c r="O4" s="13"/>
      <c r="P4" s="13"/>
      <c r="Q4" s="13"/>
      <c r="R4" s="13"/>
      <c r="S4" s="13"/>
      <c r="T4" s="14"/>
      <c r="U4" s="14"/>
      <c r="V4" s="14"/>
      <c r="W4" s="14"/>
      <c r="X4" s="14"/>
      <c r="Y4" s="14"/>
      <c r="Z4" s="13"/>
      <c r="AA4" s="13"/>
      <c r="AB4" s="13"/>
      <c r="AC4" s="13"/>
      <c r="AD4" s="13"/>
      <c r="AE4" s="13"/>
      <c r="AF4" s="14"/>
      <c r="AG4" s="14"/>
      <c r="AH4" s="14"/>
      <c r="AI4" s="14"/>
      <c r="AJ4" s="14"/>
      <c r="AK4" s="14"/>
      <c r="AL4" s="13"/>
      <c r="AM4" s="13"/>
      <c r="AN4" s="13"/>
      <c r="AO4" s="13"/>
      <c r="AP4" s="13"/>
      <c r="AQ4" s="13"/>
      <c r="AR4" s="14"/>
      <c r="AS4" s="14"/>
      <c r="AT4" s="14"/>
      <c r="AU4" s="14"/>
      <c r="AV4" s="14"/>
      <c r="AW4" s="14"/>
      <c r="AX4" s="13">
        <v>852</v>
      </c>
      <c r="AY4" s="13">
        <v>33</v>
      </c>
      <c r="AZ4" s="13">
        <v>474</v>
      </c>
      <c r="BA4" s="13">
        <v>14</v>
      </c>
      <c r="BB4" s="45">
        <v>39872</v>
      </c>
      <c r="BC4" s="13">
        <v>0</v>
      </c>
      <c r="BD4" s="14">
        <v>1029</v>
      </c>
      <c r="BE4" s="14">
        <v>44</v>
      </c>
      <c r="BF4" s="14">
        <v>526</v>
      </c>
      <c r="BG4" s="14">
        <v>25</v>
      </c>
      <c r="BH4" s="46">
        <v>48304</v>
      </c>
      <c r="BI4" s="14">
        <v>0</v>
      </c>
      <c r="BJ4" s="13">
        <v>973</v>
      </c>
      <c r="BK4" s="13">
        <v>44</v>
      </c>
      <c r="BL4" s="13">
        <v>472</v>
      </c>
      <c r="BM4" s="13">
        <v>22</v>
      </c>
      <c r="BN4" s="45">
        <v>51226</v>
      </c>
      <c r="BO4" s="18">
        <v>0</v>
      </c>
      <c r="BP4" s="19">
        <f>Z4+AF4+AL4+AR4+AX4+BD4+BJ4</f>
        <v>2854</v>
      </c>
      <c r="BQ4" s="14">
        <f>AA4+AG4+AM4+AS4+AY4+BE4+BK4</f>
        <v>121</v>
      </c>
      <c r="BR4" s="14">
        <f>AB4+AH4+AN4+AT4+AZ4+BF4+BL4</f>
        <v>1472</v>
      </c>
      <c r="BS4" s="14">
        <f>AC4+AI4+AO4+AU4+BA4+BG4+BM4</f>
        <v>61</v>
      </c>
      <c r="BT4" t="s" s="17">
        <v>160</v>
      </c>
      <c r="BU4" s="14">
        <f>AE4+AK4+AQ4+AW4+BC4+BI4+BO4</f>
        <v>0</v>
      </c>
      <c r="BV4" s="20">
        <f>BR4/(BP4/6)</f>
        <v>3.094604064470918</v>
      </c>
      <c r="BW4" s="20">
        <f>BP4/BS4</f>
        <v>46.78688524590164</v>
      </c>
      <c r="BX4" s="20">
        <f>BR4/BS4</f>
        <v>24.1311475409836</v>
      </c>
    </row>
    <row r="5" ht="20" customHeight="1">
      <c r="A5" t="s" s="11">
        <v>53</v>
      </c>
      <c r="B5" s="12"/>
      <c r="C5" s="13"/>
      <c r="D5" s="13"/>
      <c r="E5" s="13"/>
      <c r="F5" s="13"/>
      <c r="G5" s="13"/>
      <c r="H5" s="5"/>
      <c r="I5" s="5"/>
      <c r="J5" s="5"/>
      <c r="K5" s="5"/>
      <c r="L5" s="5"/>
      <c r="M5" s="5"/>
      <c r="N5" s="13"/>
      <c r="O5" s="13"/>
      <c r="P5" s="13"/>
      <c r="Q5" s="13"/>
      <c r="R5" s="13"/>
      <c r="S5" s="13"/>
      <c r="T5" s="5"/>
      <c r="U5" s="5"/>
      <c r="V5" s="5"/>
      <c r="W5" s="5"/>
      <c r="X5" s="5"/>
      <c r="Y5" s="5"/>
      <c r="Z5" s="13">
        <v>126</v>
      </c>
      <c r="AA5" s="13">
        <v>2</v>
      </c>
      <c r="AB5" s="13">
        <v>112</v>
      </c>
      <c r="AC5" s="13">
        <v>2</v>
      </c>
      <c r="AD5" s="45">
        <v>42035</v>
      </c>
      <c r="AE5" s="13">
        <v>0</v>
      </c>
      <c r="AF5" s="5">
        <v>300</v>
      </c>
      <c r="AG5" s="5">
        <v>11</v>
      </c>
      <c r="AH5" s="5">
        <v>175</v>
      </c>
      <c r="AI5" s="5">
        <v>7</v>
      </c>
      <c r="AJ5" s="47">
        <v>43159</v>
      </c>
      <c r="AK5" s="5">
        <v>0</v>
      </c>
      <c r="AL5" s="13">
        <v>424</v>
      </c>
      <c r="AM5" s="13">
        <v>15</v>
      </c>
      <c r="AN5" s="13">
        <v>215</v>
      </c>
      <c r="AO5" s="13">
        <v>16</v>
      </c>
      <c r="AP5" s="45">
        <v>40999</v>
      </c>
      <c r="AQ5" s="13">
        <v>0</v>
      </c>
      <c r="AR5" s="5">
        <v>263</v>
      </c>
      <c r="AS5" s="5">
        <v>8</v>
      </c>
      <c r="AT5" s="5">
        <v>150</v>
      </c>
      <c r="AU5" s="5">
        <v>9</v>
      </c>
      <c r="AV5" s="47">
        <v>40574</v>
      </c>
      <c r="AW5" s="5">
        <v>0</v>
      </c>
      <c r="AX5" s="13">
        <v>464</v>
      </c>
      <c r="AY5" s="13">
        <v>14</v>
      </c>
      <c r="AZ5" s="13">
        <v>321</v>
      </c>
      <c r="BA5" s="13">
        <v>14</v>
      </c>
      <c r="BB5" s="45">
        <v>51560</v>
      </c>
      <c r="BC5" s="13">
        <v>0</v>
      </c>
      <c r="BD5" s="5"/>
      <c r="BE5" s="5"/>
      <c r="BF5" s="5"/>
      <c r="BG5" s="5"/>
      <c r="BH5" s="5"/>
      <c r="BI5" s="5"/>
      <c r="BJ5" s="13">
        <v>276</v>
      </c>
      <c r="BK5" s="13">
        <v>9</v>
      </c>
      <c r="BL5" s="13">
        <v>157</v>
      </c>
      <c r="BM5" s="13">
        <v>12</v>
      </c>
      <c r="BN5" s="45">
        <v>18018</v>
      </c>
      <c r="BO5" s="18">
        <v>1</v>
      </c>
      <c r="BP5" s="23">
        <f>Z5+AF5+AL5+AR5+AX5+BD5+BJ5</f>
        <v>1853</v>
      </c>
      <c r="BQ5" s="5">
        <f>AA5+AG5+AM5+AS5+AY5+BE5+BK5</f>
        <v>59</v>
      </c>
      <c r="BR5" s="5">
        <f>AB5+AH5+AN5+AT5+AZ5+BF5+BL5</f>
        <v>1130</v>
      </c>
      <c r="BS5" s="5">
        <f>AC5+AI5+AO5+AU5+BA5+BG5+BM5</f>
        <v>60</v>
      </c>
      <c r="BT5" t="s" s="26">
        <v>161</v>
      </c>
      <c r="BU5" s="5">
        <f>AE5+AK5+AQ5+AW5+BC5+BI5+BO5</f>
        <v>1</v>
      </c>
      <c r="BV5" s="24">
        <f>BR5/(BP5/6)</f>
        <v>3.658931462493254</v>
      </c>
      <c r="BW5" s="24">
        <f>BP5/BS5</f>
        <v>30.88333333333333</v>
      </c>
      <c r="BX5" s="24">
        <f>BR5/BS5</f>
        <v>18.83333333333333</v>
      </c>
    </row>
    <row r="6" ht="20" customHeight="1">
      <c r="A6" t="s" s="11">
        <v>84</v>
      </c>
      <c r="B6" s="12"/>
      <c r="C6" s="13"/>
      <c r="D6" s="13"/>
      <c r="E6" s="13"/>
      <c r="F6" s="13"/>
      <c r="G6" s="13"/>
      <c r="H6" s="14"/>
      <c r="I6" s="14"/>
      <c r="J6" s="14"/>
      <c r="K6" s="14"/>
      <c r="L6" s="14"/>
      <c r="M6" s="14"/>
      <c r="N6" s="13"/>
      <c r="O6" s="13"/>
      <c r="P6" s="13"/>
      <c r="Q6" s="13"/>
      <c r="R6" s="13"/>
      <c r="S6" s="13"/>
      <c r="T6" s="14"/>
      <c r="U6" s="14"/>
      <c r="V6" s="14"/>
      <c r="W6" s="14"/>
      <c r="X6" s="14"/>
      <c r="Y6" s="14"/>
      <c r="Z6" s="13"/>
      <c r="AA6" s="13"/>
      <c r="AB6" s="13"/>
      <c r="AC6" s="13"/>
      <c r="AD6" s="13"/>
      <c r="AE6" s="13"/>
      <c r="AF6" s="14">
        <v>1042</v>
      </c>
      <c r="AG6" s="14">
        <v>45</v>
      </c>
      <c r="AH6" s="14">
        <v>505</v>
      </c>
      <c r="AI6" s="14">
        <v>39</v>
      </c>
      <c r="AJ6" s="46">
        <v>49490</v>
      </c>
      <c r="AK6" s="14">
        <v>2</v>
      </c>
      <c r="AL6" s="13">
        <v>90</v>
      </c>
      <c r="AM6" s="13">
        <v>6</v>
      </c>
      <c r="AN6" s="13">
        <v>46</v>
      </c>
      <c r="AO6" s="13">
        <v>2</v>
      </c>
      <c r="AP6" s="48">
        <v>40360</v>
      </c>
      <c r="AQ6" s="13">
        <v>0</v>
      </c>
      <c r="AR6" s="14">
        <v>186</v>
      </c>
      <c r="AS6" s="14">
        <v>5</v>
      </c>
      <c r="AT6" s="14">
        <v>108</v>
      </c>
      <c r="AU6" s="14">
        <v>1</v>
      </c>
      <c r="AV6" s="46">
        <v>52596</v>
      </c>
      <c r="AW6" s="14">
        <v>0</v>
      </c>
      <c r="AX6" s="13"/>
      <c r="AY6" s="13"/>
      <c r="AZ6" s="13"/>
      <c r="BA6" s="13"/>
      <c r="BB6" s="13"/>
      <c r="BC6" s="13"/>
      <c r="BD6" s="14"/>
      <c r="BE6" s="14"/>
      <c r="BF6" s="14"/>
      <c r="BG6" s="14"/>
      <c r="BH6" s="14"/>
      <c r="BI6" s="14"/>
      <c r="BJ6" s="13"/>
      <c r="BK6" s="13"/>
      <c r="BL6" s="13"/>
      <c r="BM6" s="13"/>
      <c r="BN6" s="13"/>
      <c r="BO6" s="18"/>
      <c r="BP6" s="19">
        <f>Z6+AF6+AL6+AR6+AX6+BD6+BJ6</f>
        <v>1318</v>
      </c>
      <c r="BQ6" s="14">
        <f>AA6+AG6+AM6+AS6+AY6+BE6+BK6</f>
        <v>56</v>
      </c>
      <c r="BR6" s="14">
        <f>AB6+AH6+AN6+AT6+AZ6+BF6+BL6</f>
        <v>659</v>
      </c>
      <c r="BS6" s="14">
        <f>AC6+AI6+AO6+AU6+BA6+BG6+BM6</f>
        <v>42</v>
      </c>
      <c r="BT6" t="s" s="17">
        <v>162</v>
      </c>
      <c r="BU6" s="14">
        <f>AE6+AK6+AQ6+AW6+BC6+BI6+BO6</f>
        <v>2</v>
      </c>
      <c r="BV6" s="20">
        <f>BR6/(BP6/6)</f>
        <v>3</v>
      </c>
      <c r="BW6" s="20">
        <f>BP6/BS6</f>
        <v>31.38095238095238</v>
      </c>
      <c r="BX6" s="20">
        <f>BR6/BS6</f>
        <v>15.69047619047619</v>
      </c>
    </row>
    <row r="7" ht="20" customHeight="1">
      <c r="A7" t="s" s="11">
        <v>63</v>
      </c>
      <c r="B7" s="12"/>
      <c r="C7" s="13"/>
      <c r="D7" s="13"/>
      <c r="E7" s="13"/>
      <c r="F7" s="13"/>
      <c r="G7" s="13"/>
      <c r="H7" s="5"/>
      <c r="I7" s="5"/>
      <c r="J7" s="5"/>
      <c r="K7" s="5"/>
      <c r="L7" s="5"/>
      <c r="M7" s="5"/>
      <c r="N7" s="13"/>
      <c r="O7" s="13"/>
      <c r="P7" s="13"/>
      <c r="Q7" s="13"/>
      <c r="R7" s="13"/>
      <c r="S7" s="13"/>
      <c r="T7" s="5"/>
      <c r="U7" s="5"/>
      <c r="V7" s="5"/>
      <c r="W7" s="5"/>
      <c r="X7" s="5"/>
      <c r="Y7" s="5"/>
      <c r="Z7" s="13"/>
      <c r="AA7" s="13"/>
      <c r="AB7" s="13"/>
      <c r="AC7" s="13"/>
      <c r="AD7" s="13"/>
      <c r="AE7" s="13"/>
      <c r="AF7" s="5"/>
      <c r="AG7" s="5"/>
      <c r="AH7" s="5"/>
      <c r="AI7" s="5"/>
      <c r="AJ7" s="5"/>
      <c r="AK7" s="5"/>
      <c r="AL7" s="13">
        <v>126</v>
      </c>
      <c r="AM7" s="13">
        <v>1</v>
      </c>
      <c r="AN7" s="13">
        <v>97</v>
      </c>
      <c r="AO7" s="13">
        <v>4</v>
      </c>
      <c r="AP7" s="45">
        <v>43524</v>
      </c>
      <c r="AQ7" s="13">
        <v>0</v>
      </c>
      <c r="AR7" s="5">
        <v>230</v>
      </c>
      <c r="AS7" s="5">
        <v>5</v>
      </c>
      <c r="AT7" s="5">
        <v>191</v>
      </c>
      <c r="AU7" s="5">
        <v>6</v>
      </c>
      <c r="AV7" s="47">
        <v>40939</v>
      </c>
      <c r="AW7" s="5">
        <v>0</v>
      </c>
      <c r="AX7" s="13">
        <v>526</v>
      </c>
      <c r="AY7" s="13">
        <v>8</v>
      </c>
      <c r="AZ7" s="13">
        <v>497</v>
      </c>
      <c r="BA7" s="13">
        <v>16</v>
      </c>
      <c r="BB7" s="45">
        <v>46173</v>
      </c>
      <c r="BC7" s="13">
        <v>1</v>
      </c>
      <c r="BD7" s="5">
        <v>168</v>
      </c>
      <c r="BE7" s="5">
        <v>3</v>
      </c>
      <c r="BF7" s="5">
        <v>94</v>
      </c>
      <c r="BG7" s="5">
        <v>5</v>
      </c>
      <c r="BH7" s="49">
        <v>40817</v>
      </c>
      <c r="BI7" s="5">
        <v>0</v>
      </c>
      <c r="BJ7" s="13">
        <v>223</v>
      </c>
      <c r="BK7" s="13">
        <v>12</v>
      </c>
      <c r="BL7" s="13">
        <v>101</v>
      </c>
      <c r="BM7" s="13">
        <v>9</v>
      </c>
      <c r="BN7" s="45">
        <v>43555</v>
      </c>
      <c r="BO7" s="18">
        <v>0</v>
      </c>
      <c r="BP7" s="23">
        <f>Z7+AF7+AL7+AR7+AX7+BD7+BJ7</f>
        <v>1273</v>
      </c>
      <c r="BQ7" s="5">
        <f>AA7+AG7+AM7+AS7+AY7+BE7+BK7</f>
        <v>29</v>
      </c>
      <c r="BR7" s="5">
        <f>AB7+AH7+AN7+AT7+AZ7+BF7+BL7</f>
        <v>980</v>
      </c>
      <c r="BS7" s="5">
        <f>AC7+AI7+AO7+AU7+BA7+BG7+BM7</f>
        <v>40</v>
      </c>
      <c r="BT7" t="s" s="26">
        <v>163</v>
      </c>
      <c r="BU7" s="5">
        <f>AE7+AK7+AQ7+AW7+BC7+BI7+BO7</f>
        <v>1</v>
      </c>
      <c r="BV7" s="24">
        <f>BR7/(BP7/6)</f>
        <v>4.619010212097407</v>
      </c>
      <c r="BW7" s="24">
        <f>BP7/BS7</f>
        <v>31.825</v>
      </c>
      <c r="BX7" s="24">
        <f>BR7/BS7</f>
        <v>24.5</v>
      </c>
    </row>
    <row r="8" ht="20" customHeight="1">
      <c r="A8" t="s" s="11">
        <v>21</v>
      </c>
      <c r="B8" s="12"/>
      <c r="C8" s="13"/>
      <c r="D8" s="13"/>
      <c r="E8" s="13"/>
      <c r="F8" s="13"/>
      <c r="G8" s="13"/>
      <c r="H8" s="14"/>
      <c r="I8" s="14"/>
      <c r="J8" s="14"/>
      <c r="K8" s="14"/>
      <c r="L8" s="14"/>
      <c r="M8" s="14"/>
      <c r="N8" s="13"/>
      <c r="O8" s="13"/>
      <c r="P8" s="13"/>
      <c r="Q8" s="13"/>
      <c r="R8" s="13"/>
      <c r="S8" s="13"/>
      <c r="T8" s="14"/>
      <c r="U8" s="14"/>
      <c r="V8" s="14"/>
      <c r="W8" s="14"/>
      <c r="X8" s="14"/>
      <c r="Y8" s="14"/>
      <c r="Z8" s="13">
        <f>109*6</f>
        <v>654</v>
      </c>
      <c r="AA8" s="13">
        <v>48</v>
      </c>
      <c r="AB8" s="13">
        <v>427</v>
      </c>
      <c r="AC8" s="13">
        <v>19</v>
      </c>
      <c r="AD8" s="45">
        <v>41698</v>
      </c>
      <c r="AE8" s="13">
        <v>0</v>
      </c>
      <c r="AF8" s="14">
        <v>540</v>
      </c>
      <c r="AG8" s="14">
        <v>21</v>
      </c>
      <c r="AH8" s="14">
        <v>254</v>
      </c>
      <c r="AI8" s="14">
        <v>14</v>
      </c>
      <c r="AJ8" s="46">
        <v>45382</v>
      </c>
      <c r="AK8" s="14">
        <v>0</v>
      </c>
      <c r="AL8" s="13">
        <v>126</v>
      </c>
      <c r="AM8" s="13">
        <v>14</v>
      </c>
      <c r="AN8" s="13">
        <v>26</v>
      </c>
      <c r="AO8" s="13">
        <v>5</v>
      </c>
      <c r="AP8" s="45">
        <v>44286</v>
      </c>
      <c r="AQ8" s="13">
        <v>0</v>
      </c>
      <c r="AR8" s="14"/>
      <c r="AS8" s="14"/>
      <c r="AT8" s="14"/>
      <c r="AU8" s="14"/>
      <c r="AV8" s="14"/>
      <c r="AW8" s="14"/>
      <c r="AX8" s="13"/>
      <c r="AY8" s="13"/>
      <c r="AZ8" s="13"/>
      <c r="BA8" s="13"/>
      <c r="BB8" s="13"/>
      <c r="BC8" s="13"/>
      <c r="BD8" s="14"/>
      <c r="BE8" s="14"/>
      <c r="BF8" s="14"/>
      <c r="BG8" s="14"/>
      <c r="BH8" s="14"/>
      <c r="BI8" s="14"/>
      <c r="BJ8" s="13"/>
      <c r="BK8" s="13"/>
      <c r="BL8" s="13"/>
      <c r="BM8" s="13"/>
      <c r="BN8" s="13"/>
      <c r="BO8" s="18"/>
      <c r="BP8" s="19">
        <f>Z8+AF8+AL8+AR8+AX8+BD8+BJ8</f>
        <v>1320</v>
      </c>
      <c r="BQ8" s="14">
        <f>AA8+AG8+AM8+AS8+AY8+BE8+BK8</f>
        <v>83</v>
      </c>
      <c r="BR8" s="14">
        <f>AB8+AH8+AN8+AT8+AZ8+BF8+BL8</f>
        <v>707</v>
      </c>
      <c r="BS8" s="14">
        <f>AC8+AI8+AO8+AU8+BA8+BG8+BM8</f>
        <v>38</v>
      </c>
      <c r="BT8" t="s" s="17">
        <v>164</v>
      </c>
      <c r="BU8" s="14">
        <f>AE8+AK8+AQ8+AW8+BC8+BI8+BO8</f>
        <v>0</v>
      </c>
      <c r="BV8" s="20">
        <f>BR8/(BP8/6)</f>
        <v>3.213636363636364</v>
      </c>
      <c r="BW8" s="20">
        <f>BP8/BS8</f>
        <v>34.73684210526316</v>
      </c>
      <c r="BX8" s="20">
        <f>BR8/BS8</f>
        <v>18.60526315789474</v>
      </c>
    </row>
    <row r="9" ht="20" customHeight="1">
      <c r="A9" t="s" s="11">
        <v>48</v>
      </c>
      <c r="B9" s="12"/>
      <c r="C9" s="13"/>
      <c r="D9" s="13"/>
      <c r="E9" s="13"/>
      <c r="F9" s="13"/>
      <c r="G9" s="13"/>
      <c r="H9" s="5"/>
      <c r="I9" s="5"/>
      <c r="J9" s="5"/>
      <c r="K9" s="5"/>
      <c r="L9" s="5"/>
      <c r="M9" s="5"/>
      <c r="N9" s="13"/>
      <c r="O9" s="13"/>
      <c r="P9" s="13"/>
      <c r="Q9" s="13"/>
      <c r="R9" s="13"/>
      <c r="S9" s="13"/>
      <c r="T9" s="5"/>
      <c r="U9" s="5"/>
      <c r="V9" s="5"/>
      <c r="W9" s="5"/>
      <c r="X9" s="5"/>
      <c r="Y9" s="5"/>
      <c r="Z9" s="13"/>
      <c r="AA9" s="13"/>
      <c r="AB9" s="13"/>
      <c r="AC9" s="13"/>
      <c r="AD9" s="13"/>
      <c r="AE9" s="13"/>
      <c r="AF9" s="5">
        <v>72</v>
      </c>
      <c r="AG9" s="5">
        <v>1</v>
      </c>
      <c r="AH9" s="5">
        <v>37</v>
      </c>
      <c r="AI9" s="5">
        <v>0</v>
      </c>
      <c r="AJ9" t="s" s="21">
        <v>165</v>
      </c>
      <c r="AK9" s="5">
        <v>0</v>
      </c>
      <c r="AL9" s="13">
        <v>557</v>
      </c>
      <c r="AM9" s="13">
        <v>36</v>
      </c>
      <c r="AN9" s="13">
        <v>256</v>
      </c>
      <c r="AO9" s="13">
        <v>31</v>
      </c>
      <c r="AP9" s="45">
        <v>42916</v>
      </c>
      <c r="AQ9" s="13">
        <v>3</v>
      </c>
      <c r="AR9" s="5">
        <v>36</v>
      </c>
      <c r="AS9" s="5">
        <v>0</v>
      </c>
      <c r="AT9" s="5">
        <v>18</v>
      </c>
      <c r="AU9" s="5">
        <v>2</v>
      </c>
      <c r="AV9" s="47">
        <v>41670</v>
      </c>
      <c r="AW9" s="5">
        <v>0</v>
      </c>
      <c r="AX9" s="13"/>
      <c r="AY9" s="13"/>
      <c r="AZ9" s="13"/>
      <c r="BA9" s="13"/>
      <c r="BB9" s="13"/>
      <c r="BC9" s="13"/>
      <c r="BD9" s="5">
        <v>26</v>
      </c>
      <c r="BE9" s="5">
        <v>0</v>
      </c>
      <c r="BF9" s="5">
        <v>24</v>
      </c>
      <c r="BG9" s="5">
        <v>2</v>
      </c>
      <c r="BH9" s="47">
        <v>43861</v>
      </c>
      <c r="BI9" s="5">
        <v>0</v>
      </c>
      <c r="BJ9" s="13">
        <v>18</v>
      </c>
      <c r="BK9" s="13">
        <v>0</v>
      </c>
      <c r="BL9" s="13">
        <v>19</v>
      </c>
      <c r="BM9" s="13">
        <v>0</v>
      </c>
      <c r="BN9" t="s" s="15">
        <v>166</v>
      </c>
      <c r="BO9" s="18">
        <v>0</v>
      </c>
      <c r="BP9" s="23">
        <f>Z9+AF9+AL9+AR9+AX9+BD9+BJ9</f>
        <v>709</v>
      </c>
      <c r="BQ9" s="5">
        <f>AA9+AG9+AM9+AS9+AY9+BE9+BK9</f>
        <v>37</v>
      </c>
      <c r="BR9" s="5">
        <f>AB9+AH9+AN9+AT9+AZ9+BF9+BL9</f>
        <v>354</v>
      </c>
      <c r="BS9" s="5">
        <f>AC9+AI9+AO9+AU9+BA9+BG9+BM9</f>
        <v>35</v>
      </c>
      <c r="BT9" t="s" s="26">
        <v>167</v>
      </c>
      <c r="BU9" s="5">
        <f>AE9+AK9+AQ9+AW9+BC9+BI9+BO9</f>
        <v>3</v>
      </c>
      <c r="BV9" s="24">
        <f>BR9/(BP9/6)</f>
        <v>2.995768688293371</v>
      </c>
      <c r="BW9" s="24">
        <f>BP9/BS9</f>
        <v>20.25714285714286</v>
      </c>
      <c r="BX9" s="24">
        <f>BR9/BS9</f>
        <v>10.11428571428571</v>
      </c>
    </row>
    <row r="10" ht="20" customHeight="1">
      <c r="A10" t="s" s="11">
        <v>51</v>
      </c>
      <c r="B10" s="12"/>
      <c r="C10" s="13"/>
      <c r="D10" s="13"/>
      <c r="E10" s="13"/>
      <c r="F10" s="13"/>
      <c r="G10" s="13"/>
      <c r="H10" s="14"/>
      <c r="I10" s="14"/>
      <c r="J10" s="14"/>
      <c r="K10" s="14"/>
      <c r="L10" s="14"/>
      <c r="M10" s="14"/>
      <c r="N10" s="13"/>
      <c r="O10" s="13"/>
      <c r="P10" s="13"/>
      <c r="Q10" s="13"/>
      <c r="R10" s="13"/>
      <c r="S10" s="13"/>
      <c r="T10" s="14"/>
      <c r="U10" s="14"/>
      <c r="V10" s="14"/>
      <c r="W10" s="14"/>
      <c r="X10" s="14"/>
      <c r="Y10" s="14"/>
      <c r="Z10" s="13">
        <v>600</v>
      </c>
      <c r="AA10" s="13">
        <v>13</v>
      </c>
      <c r="AB10" s="13">
        <v>424</v>
      </c>
      <c r="AC10" s="13">
        <v>23</v>
      </c>
      <c r="AD10" s="45">
        <v>20270</v>
      </c>
      <c r="AE10" s="13">
        <v>2</v>
      </c>
      <c r="AF10" s="14">
        <v>342</v>
      </c>
      <c r="AG10" s="14">
        <v>10</v>
      </c>
      <c r="AH10" s="14">
        <v>220</v>
      </c>
      <c r="AI10" s="14">
        <v>9</v>
      </c>
      <c r="AJ10" s="46">
        <v>53113</v>
      </c>
      <c r="AK10" s="14">
        <v>1</v>
      </c>
      <c r="AL10" s="13"/>
      <c r="AM10" s="13"/>
      <c r="AN10" s="13"/>
      <c r="AO10" s="13"/>
      <c r="AP10" s="13"/>
      <c r="AQ10" s="13"/>
      <c r="AR10" s="14"/>
      <c r="AS10" s="14"/>
      <c r="AT10" s="14"/>
      <c r="AU10" s="14"/>
      <c r="AV10" s="14"/>
      <c r="AW10" s="14"/>
      <c r="AX10" s="13"/>
      <c r="AY10" s="13"/>
      <c r="AZ10" s="13"/>
      <c r="BA10" s="13"/>
      <c r="BB10" s="13"/>
      <c r="BC10" s="13"/>
      <c r="BD10" s="14"/>
      <c r="BE10" s="14"/>
      <c r="BF10" s="14"/>
      <c r="BG10" s="14"/>
      <c r="BH10" s="14"/>
      <c r="BI10" s="14"/>
      <c r="BJ10" s="13"/>
      <c r="BK10" s="13"/>
      <c r="BL10" s="13"/>
      <c r="BM10" s="13"/>
      <c r="BN10" s="13"/>
      <c r="BO10" s="18"/>
      <c r="BP10" s="19">
        <f>Z10+AF10+AL10+AR10+AX10+BD10+BJ10</f>
        <v>942</v>
      </c>
      <c r="BQ10" s="14">
        <f>AA10+AG10+AM10+AS10+AY10+BE10+BK10</f>
        <v>23</v>
      </c>
      <c r="BR10" s="14">
        <f>AB10+AH10+AN10+AT10+AZ10+BF10+BL10</f>
        <v>644</v>
      </c>
      <c r="BS10" s="14">
        <f>AC10+AI10+AO10+AU10+BA10+BG10+BM10</f>
        <v>32</v>
      </c>
      <c r="BT10" t="s" s="17">
        <v>168</v>
      </c>
      <c r="BU10" s="14">
        <f>AE10+AK10+AQ10+AW10+BC10+BI10+BO10</f>
        <v>3</v>
      </c>
      <c r="BV10" s="20">
        <f>BR10/(BP10/6)</f>
        <v>4.101910828025478</v>
      </c>
      <c r="BW10" s="20">
        <f>BP10/BS10</f>
        <v>29.4375</v>
      </c>
      <c r="BX10" s="20">
        <f>BR10/BS10</f>
        <v>20.125</v>
      </c>
    </row>
    <row r="11" ht="20" customHeight="1">
      <c r="A11" t="s" s="11">
        <v>55</v>
      </c>
      <c r="B11" s="12"/>
      <c r="C11" s="13"/>
      <c r="D11" s="13"/>
      <c r="E11" s="13"/>
      <c r="F11" s="13"/>
      <c r="G11" s="13"/>
      <c r="H11" s="5"/>
      <c r="I11" s="5"/>
      <c r="J11" s="5"/>
      <c r="K11" s="5"/>
      <c r="L11" s="5"/>
      <c r="M11" s="5"/>
      <c r="N11" s="13"/>
      <c r="O11" s="13"/>
      <c r="P11" s="13"/>
      <c r="Q11" s="13"/>
      <c r="R11" s="13"/>
      <c r="S11" s="13"/>
      <c r="T11" s="5"/>
      <c r="U11" s="5"/>
      <c r="V11" s="5"/>
      <c r="W11" s="5"/>
      <c r="X11" s="5"/>
      <c r="Y11" s="5"/>
      <c r="Z11" s="13">
        <v>12</v>
      </c>
      <c r="AA11" s="13">
        <v>0</v>
      </c>
      <c r="AB11" s="13">
        <v>12</v>
      </c>
      <c r="AC11" s="13">
        <v>1</v>
      </c>
      <c r="AD11" s="48">
        <v>40512</v>
      </c>
      <c r="AE11" s="13">
        <v>0</v>
      </c>
      <c r="AF11" s="5">
        <v>30</v>
      </c>
      <c r="AG11" s="5">
        <v>2</v>
      </c>
      <c r="AH11" s="5">
        <v>15</v>
      </c>
      <c r="AI11" s="5">
        <v>2</v>
      </c>
      <c r="AJ11" s="47">
        <v>40574</v>
      </c>
      <c r="AK11" s="5">
        <v>0</v>
      </c>
      <c r="AL11" s="13">
        <v>401</v>
      </c>
      <c r="AM11" s="13">
        <v>10</v>
      </c>
      <c r="AN11" s="13">
        <v>250</v>
      </c>
      <c r="AO11" s="13">
        <v>10</v>
      </c>
      <c r="AP11" s="48">
        <v>40515</v>
      </c>
      <c r="AQ11" s="13">
        <v>0</v>
      </c>
      <c r="AR11" s="5">
        <v>333</v>
      </c>
      <c r="AS11" s="5">
        <v>15</v>
      </c>
      <c r="AT11" s="5">
        <v>127</v>
      </c>
      <c r="AU11" s="5">
        <v>12</v>
      </c>
      <c r="AV11" s="47">
        <v>49765</v>
      </c>
      <c r="AW11" s="5">
        <v>0</v>
      </c>
      <c r="AX11" s="13">
        <v>78</v>
      </c>
      <c r="AY11" s="13">
        <v>0</v>
      </c>
      <c r="AZ11" s="13">
        <v>107</v>
      </c>
      <c r="BA11" s="13">
        <v>1</v>
      </c>
      <c r="BB11" s="45">
        <v>46387</v>
      </c>
      <c r="BC11" s="13">
        <v>0</v>
      </c>
      <c r="BD11" s="5">
        <v>24</v>
      </c>
      <c r="BE11" s="5">
        <v>1</v>
      </c>
      <c r="BF11" s="5">
        <v>7</v>
      </c>
      <c r="BG11" s="5">
        <v>1</v>
      </c>
      <c r="BH11" s="49">
        <v>40724</v>
      </c>
      <c r="BI11" s="5">
        <v>0</v>
      </c>
      <c r="BJ11" s="13"/>
      <c r="BK11" s="13"/>
      <c r="BL11" s="13"/>
      <c r="BM11" s="13"/>
      <c r="BN11" s="13"/>
      <c r="BO11" s="18"/>
      <c r="BP11" s="23">
        <f>Z11+AF11+AL11+AR11+AX11+BD11+BJ11</f>
        <v>878</v>
      </c>
      <c r="BQ11" s="5">
        <f>AA11+AG11+AM11+AS11+AY11+BE11+BK11</f>
        <v>28</v>
      </c>
      <c r="BR11" s="5">
        <f>AB11+AH11+AN11+AT11+AZ11+BF11+BL11</f>
        <v>518</v>
      </c>
      <c r="BS11" s="5">
        <f>AC11+AI11+AO11+AU11+BA11+BG11+BM11</f>
        <v>27</v>
      </c>
      <c r="BT11" t="s" s="26">
        <v>169</v>
      </c>
      <c r="BU11" s="5">
        <f>AE11+AK11+AQ11+AW11+BC11+BI11+BO11</f>
        <v>0</v>
      </c>
      <c r="BV11" s="24">
        <f>BR11/(BP11/6)</f>
        <v>3.539863325740319</v>
      </c>
      <c r="BW11" s="24">
        <f>BP11/BS11</f>
        <v>32.51851851851852</v>
      </c>
      <c r="BX11" s="24">
        <f>BR11/BS11</f>
        <v>19.18518518518519</v>
      </c>
    </row>
    <row r="12" ht="20" customHeight="1">
      <c r="A12" t="s" s="11">
        <v>59</v>
      </c>
      <c r="B12" s="12"/>
      <c r="C12" s="13"/>
      <c r="D12" s="13"/>
      <c r="E12" s="13"/>
      <c r="F12" s="13"/>
      <c r="G12" s="13"/>
      <c r="H12" s="14"/>
      <c r="I12" s="14"/>
      <c r="J12" s="14"/>
      <c r="K12" s="14"/>
      <c r="L12" s="14"/>
      <c r="M12" s="14"/>
      <c r="N12" s="13"/>
      <c r="O12" s="13"/>
      <c r="P12" s="13"/>
      <c r="Q12" s="13"/>
      <c r="R12" s="13"/>
      <c r="S12" s="13"/>
      <c r="T12" s="14"/>
      <c r="U12" s="14"/>
      <c r="V12" s="14"/>
      <c r="W12" s="14"/>
      <c r="X12" s="14"/>
      <c r="Y12" s="14"/>
      <c r="Z12" s="13"/>
      <c r="AA12" s="13"/>
      <c r="AB12" s="13"/>
      <c r="AC12" s="13"/>
      <c r="AD12" s="13"/>
      <c r="AE12" s="13"/>
      <c r="AF12" s="14">
        <v>24</v>
      </c>
      <c r="AG12" s="14">
        <v>0</v>
      </c>
      <c r="AH12" s="14">
        <v>19</v>
      </c>
      <c r="AI12" s="14">
        <v>1</v>
      </c>
      <c r="AJ12" s="46">
        <v>42004</v>
      </c>
      <c r="AK12" s="14">
        <v>0</v>
      </c>
      <c r="AL12" s="13">
        <v>540</v>
      </c>
      <c r="AM12" s="13">
        <v>17</v>
      </c>
      <c r="AN12" s="13">
        <v>354</v>
      </c>
      <c r="AO12" s="13">
        <v>16</v>
      </c>
      <c r="AP12" s="45">
        <v>40602</v>
      </c>
      <c r="AQ12" s="13">
        <v>0</v>
      </c>
      <c r="AR12" s="14">
        <v>36</v>
      </c>
      <c r="AS12" s="14">
        <v>1</v>
      </c>
      <c r="AT12" s="14">
        <v>29</v>
      </c>
      <c r="AU12" s="14">
        <v>1</v>
      </c>
      <c r="AV12" t="s" s="16">
        <v>170</v>
      </c>
      <c r="AW12" s="14">
        <v>0</v>
      </c>
      <c r="AX12" s="13">
        <v>126</v>
      </c>
      <c r="AY12" s="13">
        <v>3</v>
      </c>
      <c r="AZ12" s="13">
        <v>78</v>
      </c>
      <c r="BA12" s="13">
        <v>4</v>
      </c>
      <c r="BB12" s="45">
        <v>51195</v>
      </c>
      <c r="BC12" s="13">
        <v>0</v>
      </c>
      <c r="BD12" s="14">
        <v>12</v>
      </c>
      <c r="BE12" s="14">
        <v>0</v>
      </c>
      <c r="BF12" s="14">
        <v>17</v>
      </c>
      <c r="BG12" s="14">
        <v>0</v>
      </c>
      <c r="BH12" t="s" s="16">
        <v>171</v>
      </c>
      <c r="BI12" s="14">
        <v>0</v>
      </c>
      <c r="BJ12" s="13">
        <v>78</v>
      </c>
      <c r="BK12" s="13">
        <v>4</v>
      </c>
      <c r="BL12" s="13">
        <v>46</v>
      </c>
      <c r="BM12" s="13">
        <v>4</v>
      </c>
      <c r="BN12" s="45">
        <v>51956</v>
      </c>
      <c r="BO12" s="18">
        <v>0</v>
      </c>
      <c r="BP12" s="19">
        <f>Z12+AF12+AL12+AR12+AX12+BD12+BJ12</f>
        <v>816</v>
      </c>
      <c r="BQ12" s="14">
        <f>AA12+AG12+AM12+AS12+AY12+BE12+BK12</f>
        <v>25</v>
      </c>
      <c r="BR12" s="14">
        <f>AB12+AH12+AN12+AT12+AZ12+BF12+BL12</f>
        <v>543</v>
      </c>
      <c r="BS12" s="14">
        <f>AC12+AI12+AO12+AU12+BA12+BG12+BM12</f>
        <v>26</v>
      </c>
      <c r="BT12" t="s" s="17">
        <v>172</v>
      </c>
      <c r="BU12" s="14">
        <f>AE12+AK12+AQ12+AW12+BC12+BI12+BO12</f>
        <v>0</v>
      </c>
      <c r="BV12" s="20">
        <f>BR12/(BP12/6)</f>
        <v>3.992647058823529</v>
      </c>
      <c r="BW12" s="20">
        <f>BP12/BS12</f>
        <v>31.38461538461538</v>
      </c>
      <c r="BX12" s="20">
        <f>BR12/BS12</f>
        <v>20.88461538461538</v>
      </c>
    </row>
    <row r="13" ht="20" customHeight="1">
      <c r="A13" t="s" s="11">
        <v>37</v>
      </c>
      <c r="B13" s="12"/>
      <c r="C13" s="13"/>
      <c r="D13" s="13"/>
      <c r="E13" s="13"/>
      <c r="F13" s="13"/>
      <c r="G13" s="13"/>
      <c r="H13" s="5"/>
      <c r="I13" s="5"/>
      <c r="J13" s="5"/>
      <c r="K13" s="5"/>
      <c r="L13" s="5"/>
      <c r="M13" s="5"/>
      <c r="N13" s="13"/>
      <c r="O13" s="13"/>
      <c r="P13" s="13"/>
      <c r="Q13" s="13"/>
      <c r="R13" s="13"/>
      <c r="S13" s="13"/>
      <c r="T13" s="5"/>
      <c r="U13" s="5"/>
      <c r="V13" s="5"/>
      <c r="W13" s="5"/>
      <c r="X13" s="5"/>
      <c r="Y13" s="5"/>
      <c r="Z13" s="13"/>
      <c r="AA13" s="13"/>
      <c r="AB13" s="13"/>
      <c r="AC13" s="13"/>
      <c r="AD13" s="13"/>
      <c r="AE13" s="13"/>
      <c r="AF13" s="5"/>
      <c r="AG13" s="5"/>
      <c r="AH13" s="5"/>
      <c r="AI13" s="5"/>
      <c r="AJ13" s="5"/>
      <c r="AK13" s="5"/>
      <c r="AL13" s="13"/>
      <c r="AM13" s="13"/>
      <c r="AN13" s="13"/>
      <c r="AO13" s="13"/>
      <c r="AP13" s="13"/>
      <c r="AQ13" s="13"/>
      <c r="AR13" s="5"/>
      <c r="AS13" s="5"/>
      <c r="AT13" s="5"/>
      <c r="AU13" s="5"/>
      <c r="AV13" s="5"/>
      <c r="AW13" s="5"/>
      <c r="AX13" s="13">
        <v>114</v>
      </c>
      <c r="AY13" s="13">
        <v>2</v>
      </c>
      <c r="AZ13" s="13">
        <v>69</v>
      </c>
      <c r="BA13" s="13">
        <v>2</v>
      </c>
      <c r="BB13" t="s" s="45">
        <v>173</v>
      </c>
      <c r="BC13" s="13">
        <v>0</v>
      </c>
      <c r="BD13" s="5">
        <v>399</v>
      </c>
      <c r="BE13" s="5">
        <v>10</v>
      </c>
      <c r="BF13" s="5">
        <v>228</v>
      </c>
      <c r="BG13" s="5">
        <v>15</v>
      </c>
      <c r="BH13" s="47">
        <v>42825</v>
      </c>
      <c r="BI13" s="5">
        <v>0</v>
      </c>
      <c r="BJ13" s="13">
        <v>275</v>
      </c>
      <c r="BK13" s="13">
        <v>4</v>
      </c>
      <c r="BL13" s="13">
        <v>218</v>
      </c>
      <c r="BM13" s="13">
        <v>9</v>
      </c>
      <c r="BN13" s="45">
        <v>42063</v>
      </c>
      <c r="BO13" s="18">
        <v>0</v>
      </c>
      <c r="BP13" s="23">
        <f>Z13+AF13+AL13+AR13+AX13+BD13+BJ13</f>
        <v>788</v>
      </c>
      <c r="BQ13" s="5">
        <f>AA13+AG13+AM13+AS13+AY13+BE13+BK13</f>
        <v>16</v>
      </c>
      <c r="BR13" s="5">
        <f>AB13+AH13+AN13+AT13+AZ13+BF13+BL13</f>
        <v>515</v>
      </c>
      <c r="BS13" s="5">
        <f>AC13+AI13+AO13+AU13+BA13+BG13+BM13</f>
        <v>26</v>
      </c>
      <c r="BT13" t="s" s="26">
        <v>174</v>
      </c>
      <c r="BU13" s="5">
        <f>AE13+AK13+AQ13+AW13+BC13+BI13+BO13</f>
        <v>0</v>
      </c>
      <c r="BV13" s="24">
        <f>BR13/(BP13/6)</f>
        <v>3.921319796954315</v>
      </c>
      <c r="BW13" s="24">
        <f>BP13/BS13</f>
        <v>30.30769230769231</v>
      </c>
      <c r="BX13" s="24">
        <f>BR13/BS13</f>
        <v>19.80769230769231</v>
      </c>
    </row>
    <row r="14" ht="20" customHeight="1">
      <c r="A14" t="s" s="11">
        <v>33</v>
      </c>
      <c r="B14" s="12"/>
      <c r="C14" s="13"/>
      <c r="D14" s="13"/>
      <c r="E14" s="13"/>
      <c r="F14" s="13"/>
      <c r="G14" s="13"/>
      <c r="H14" s="14"/>
      <c r="I14" s="14"/>
      <c r="J14" s="14"/>
      <c r="K14" s="14"/>
      <c r="L14" s="14"/>
      <c r="M14" s="14"/>
      <c r="N14" s="13"/>
      <c r="O14" s="13"/>
      <c r="P14" s="13"/>
      <c r="Q14" s="13"/>
      <c r="R14" s="13"/>
      <c r="S14" s="13"/>
      <c r="T14" s="14"/>
      <c r="U14" s="14"/>
      <c r="V14" s="14"/>
      <c r="W14" s="14"/>
      <c r="X14" s="14"/>
      <c r="Y14" s="14"/>
      <c r="Z14" s="13">
        <v>6</v>
      </c>
      <c r="AA14" s="13">
        <v>0</v>
      </c>
      <c r="AB14" s="13">
        <v>13</v>
      </c>
      <c r="AC14" s="13">
        <v>0</v>
      </c>
      <c r="AD14" t="s" s="15">
        <v>175</v>
      </c>
      <c r="AE14" s="13">
        <v>0</v>
      </c>
      <c r="AF14" s="14"/>
      <c r="AG14" s="14"/>
      <c r="AH14" s="14"/>
      <c r="AI14" s="14"/>
      <c r="AJ14" s="14"/>
      <c r="AK14" s="14"/>
      <c r="AL14" s="13"/>
      <c r="AM14" s="13"/>
      <c r="AN14" s="13"/>
      <c r="AO14" s="13"/>
      <c r="AP14" s="13"/>
      <c r="AQ14" s="13"/>
      <c r="AR14" s="14"/>
      <c r="AS14" s="14"/>
      <c r="AT14" s="14"/>
      <c r="AU14" s="14"/>
      <c r="AV14" s="14"/>
      <c r="AW14" s="14"/>
      <c r="AX14" s="13">
        <v>115</v>
      </c>
      <c r="AY14" s="13">
        <v>1</v>
      </c>
      <c r="AZ14" s="13">
        <v>95</v>
      </c>
      <c r="BA14" s="13">
        <v>3</v>
      </c>
      <c r="BB14" t="s" s="15">
        <v>176</v>
      </c>
      <c r="BC14" s="13">
        <v>0</v>
      </c>
      <c r="BD14" s="14">
        <v>653</v>
      </c>
      <c r="BE14" s="14">
        <v>36</v>
      </c>
      <c r="BF14" s="14">
        <v>263</v>
      </c>
      <c r="BG14" s="14">
        <v>22</v>
      </c>
      <c r="BH14" s="50">
        <v>40820</v>
      </c>
      <c r="BI14" s="14">
        <v>1</v>
      </c>
      <c r="BJ14" s="13"/>
      <c r="BK14" s="13"/>
      <c r="BL14" s="13"/>
      <c r="BM14" s="13"/>
      <c r="BN14" s="13"/>
      <c r="BO14" s="18"/>
      <c r="BP14" s="19">
        <f>Z14+AF14+AL14+AR14+AX14+BD14+BJ14</f>
        <v>774</v>
      </c>
      <c r="BQ14" s="14">
        <f>AA14+AG14+AM14+AS14+AY14+BE14+BK14</f>
        <v>37</v>
      </c>
      <c r="BR14" s="14">
        <f>AB14+AH14+AN14+AT14+AZ14+BF14+BL14</f>
        <v>371</v>
      </c>
      <c r="BS14" s="14">
        <f>AC14+AI14+AO14+AU14+BA14+BG14+BM14</f>
        <v>25</v>
      </c>
      <c r="BT14" t="s" s="17">
        <v>177</v>
      </c>
      <c r="BU14" s="14">
        <f>AE14+AK14+AQ14+AW14+BC14+BI14+BO14</f>
        <v>1</v>
      </c>
      <c r="BV14" s="20">
        <f>BR14/(BP14/6)</f>
        <v>2.875968992248062</v>
      </c>
      <c r="BW14" s="20">
        <f>BP14/BS14</f>
        <v>30.96</v>
      </c>
      <c r="BX14" s="20">
        <f>BR14/BS14</f>
        <v>14.84</v>
      </c>
    </row>
    <row r="15" ht="20" customHeight="1">
      <c r="A15" t="s" s="11">
        <v>86</v>
      </c>
      <c r="B15" s="12"/>
      <c r="C15" s="13"/>
      <c r="D15" s="13"/>
      <c r="E15" s="13"/>
      <c r="F15" s="13"/>
      <c r="G15" s="13"/>
      <c r="H15" s="5"/>
      <c r="I15" s="5"/>
      <c r="J15" s="5"/>
      <c r="K15" s="5"/>
      <c r="L15" s="5"/>
      <c r="M15" s="5"/>
      <c r="N15" s="13"/>
      <c r="O15" s="13"/>
      <c r="P15" s="13"/>
      <c r="Q15" s="13"/>
      <c r="R15" s="13"/>
      <c r="S15" s="13"/>
      <c r="T15" s="5"/>
      <c r="U15" s="5"/>
      <c r="V15" s="5"/>
      <c r="W15" s="5"/>
      <c r="X15" s="5"/>
      <c r="Y15" s="5"/>
      <c r="Z15" s="13">
        <v>220</v>
      </c>
      <c r="AA15" s="13">
        <v>1</v>
      </c>
      <c r="AB15" s="13">
        <v>244</v>
      </c>
      <c r="AC15" s="13">
        <v>10</v>
      </c>
      <c r="AD15" s="45">
        <v>26389</v>
      </c>
      <c r="AE15" s="13">
        <v>0</v>
      </c>
      <c r="AF15" s="5">
        <v>211</v>
      </c>
      <c r="AG15" s="5">
        <v>6</v>
      </c>
      <c r="AH15" s="5">
        <v>124</v>
      </c>
      <c r="AI15" s="5">
        <v>11</v>
      </c>
      <c r="AJ15" s="47">
        <v>19510</v>
      </c>
      <c r="AK15" s="5">
        <v>1</v>
      </c>
      <c r="AL15" s="13"/>
      <c r="AM15" s="13"/>
      <c r="AN15" s="13"/>
      <c r="AO15" s="13"/>
      <c r="AP15" s="13"/>
      <c r="AQ15" s="13"/>
      <c r="AR15" s="5">
        <v>48</v>
      </c>
      <c r="AS15" s="5">
        <v>3</v>
      </c>
      <c r="AT15" s="5">
        <v>10</v>
      </c>
      <c r="AU15" s="5">
        <v>3</v>
      </c>
      <c r="AV15" s="49">
        <v>40453</v>
      </c>
      <c r="AW15" s="5">
        <v>0</v>
      </c>
      <c r="AX15" s="13"/>
      <c r="AY15" s="13"/>
      <c r="AZ15" s="13"/>
      <c r="BA15" s="13"/>
      <c r="BB15" s="13"/>
      <c r="BC15" s="13"/>
      <c r="BD15" s="5"/>
      <c r="BE15" s="5"/>
      <c r="BF15" s="5"/>
      <c r="BG15" s="5"/>
      <c r="BH15" s="5"/>
      <c r="BI15" s="5"/>
      <c r="BJ15" s="13"/>
      <c r="BK15" s="13"/>
      <c r="BL15" s="13"/>
      <c r="BM15" s="13"/>
      <c r="BN15" s="13"/>
      <c r="BO15" s="18"/>
      <c r="BP15" s="23">
        <f>Z15+AF15+AL15+AR15+AX15+BD15+BJ15</f>
        <v>479</v>
      </c>
      <c r="BQ15" s="5">
        <f>AA15+AG15+AM15+AS15+AY15+BE15+BK15</f>
        <v>10</v>
      </c>
      <c r="BR15" s="5">
        <f>AB15+AH15+AN15+AT15+AZ15+BF15+BL15</f>
        <v>378</v>
      </c>
      <c r="BS15" s="5">
        <f>AC15+AI15+AO15+AU15+BA15+BG15+BM15</f>
        <v>24</v>
      </c>
      <c r="BT15" t="s" s="26">
        <v>178</v>
      </c>
      <c r="BU15" s="5">
        <f>AE15+AK15+AQ15+AW15+BC15+BI15+BO15</f>
        <v>1</v>
      </c>
      <c r="BV15" s="24">
        <f>BR15/(BP15/6)</f>
        <v>4.734864300626305</v>
      </c>
      <c r="BW15" s="24">
        <f>BP15/BS15</f>
        <v>19.95833333333333</v>
      </c>
      <c r="BX15" s="24">
        <f>BR15/BS15</f>
        <v>15.75</v>
      </c>
    </row>
    <row r="16" ht="20" customHeight="1">
      <c r="A16" t="s" s="11">
        <v>58</v>
      </c>
      <c r="B16" s="12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3"/>
      <c r="O16" s="13"/>
      <c r="P16" s="13"/>
      <c r="Q16" s="13"/>
      <c r="R16" s="13"/>
      <c r="S16" s="13"/>
      <c r="T16" s="14"/>
      <c r="U16" s="14"/>
      <c r="V16" s="14"/>
      <c r="W16" s="14"/>
      <c r="X16" s="14"/>
      <c r="Y16" s="14"/>
      <c r="Z16" s="13"/>
      <c r="AA16" s="13"/>
      <c r="AB16" s="13"/>
      <c r="AC16" s="13"/>
      <c r="AD16" s="13"/>
      <c r="AE16" s="13"/>
      <c r="AF16" s="14"/>
      <c r="AG16" s="14"/>
      <c r="AH16" s="14"/>
      <c r="AI16" s="14"/>
      <c r="AJ16" s="14"/>
      <c r="AK16" s="14"/>
      <c r="AL16" s="13"/>
      <c r="AM16" s="13"/>
      <c r="AN16" s="13"/>
      <c r="AO16" s="13"/>
      <c r="AP16" s="13"/>
      <c r="AQ16" s="13"/>
      <c r="AR16" s="14"/>
      <c r="AS16" s="14"/>
      <c r="AT16" s="14"/>
      <c r="AU16" s="14"/>
      <c r="AV16" s="14"/>
      <c r="AW16" s="14"/>
      <c r="AX16" s="13">
        <v>24</v>
      </c>
      <c r="AY16" s="13">
        <v>1</v>
      </c>
      <c r="AZ16" s="13">
        <v>16</v>
      </c>
      <c r="BA16" s="13">
        <v>3</v>
      </c>
      <c r="BB16" s="45">
        <v>40968</v>
      </c>
      <c r="BC16" s="13">
        <v>0</v>
      </c>
      <c r="BD16" s="14">
        <v>278</v>
      </c>
      <c r="BE16" s="14">
        <v>12</v>
      </c>
      <c r="BF16" s="14">
        <v>124</v>
      </c>
      <c r="BG16" s="14">
        <v>12</v>
      </c>
      <c r="BH16" s="50">
        <v>40576</v>
      </c>
      <c r="BI16" s="14">
        <v>0</v>
      </c>
      <c r="BJ16" s="13">
        <v>270</v>
      </c>
      <c r="BK16" s="13">
        <v>5</v>
      </c>
      <c r="BL16" s="13">
        <v>195</v>
      </c>
      <c r="BM16" s="13">
        <v>9</v>
      </c>
      <c r="BN16" s="45">
        <v>42460</v>
      </c>
      <c r="BO16" s="18">
        <v>0</v>
      </c>
      <c r="BP16" s="19">
        <f>Z16+AF16+AL16+AR16+AX16+BD16+BJ16</f>
        <v>572</v>
      </c>
      <c r="BQ16" s="14">
        <f>AA16+AG16+AM16+AS16+AY16+BE16+BK16</f>
        <v>18</v>
      </c>
      <c r="BR16" s="14">
        <f>AB16+AH16+AN16+AT16+AZ16+BF16+BL16</f>
        <v>335</v>
      </c>
      <c r="BS16" s="14">
        <f>AC16+AI16+AO16+AU16+BA16+BG16+BM16</f>
        <v>24</v>
      </c>
      <c r="BT16" t="s" s="17">
        <v>179</v>
      </c>
      <c r="BU16" s="14">
        <f>AE16+AK16+AQ16+AW16+BC16+BI16+BO16</f>
        <v>0</v>
      </c>
      <c r="BV16" s="20">
        <f>BR16/(BP16/6)</f>
        <v>3.513986013986014</v>
      </c>
      <c r="BW16" s="20">
        <f>BP16/BS16</f>
        <v>23.83333333333333</v>
      </c>
      <c r="BX16" s="20">
        <f>BR16/BS16</f>
        <v>13.95833333333333</v>
      </c>
    </row>
    <row r="17" ht="20" customHeight="1">
      <c r="A17" t="s" s="11">
        <v>85</v>
      </c>
      <c r="B17" s="12"/>
      <c r="C17" s="13"/>
      <c r="D17" s="13"/>
      <c r="E17" s="13"/>
      <c r="F17" s="13"/>
      <c r="G17" s="13"/>
      <c r="H17" s="5"/>
      <c r="I17" s="5"/>
      <c r="J17" s="5"/>
      <c r="K17" s="5"/>
      <c r="L17" s="5"/>
      <c r="M17" s="5"/>
      <c r="N17" s="13"/>
      <c r="O17" s="13"/>
      <c r="P17" s="13"/>
      <c r="Q17" s="13"/>
      <c r="R17" s="13"/>
      <c r="S17" s="13"/>
      <c r="T17" s="5"/>
      <c r="U17" s="5"/>
      <c r="V17" s="5"/>
      <c r="W17" s="5"/>
      <c r="X17" s="5"/>
      <c r="Y17" s="5"/>
      <c r="Z17" s="13">
        <f>62*6+1</f>
        <v>373</v>
      </c>
      <c r="AA17" s="13">
        <v>11</v>
      </c>
      <c r="AB17" s="13">
        <v>258</v>
      </c>
      <c r="AC17" s="13">
        <v>13</v>
      </c>
      <c r="AD17" s="45">
        <v>47603</v>
      </c>
      <c r="AE17" s="13">
        <v>1</v>
      </c>
      <c r="AF17" s="5">
        <v>306</v>
      </c>
      <c r="AG17" s="5">
        <v>17</v>
      </c>
      <c r="AH17" s="5">
        <v>147</v>
      </c>
      <c r="AI17" s="5">
        <v>10</v>
      </c>
      <c r="AJ17" s="47">
        <v>44316</v>
      </c>
      <c r="AK17" s="5">
        <v>1</v>
      </c>
      <c r="AL17" s="13"/>
      <c r="AM17" s="13"/>
      <c r="AN17" s="13"/>
      <c r="AO17" s="13"/>
      <c r="AP17" s="13"/>
      <c r="AQ17" s="13"/>
      <c r="AR17" s="5"/>
      <c r="AS17" s="5"/>
      <c r="AT17" s="5"/>
      <c r="AU17" s="5"/>
      <c r="AV17" s="5"/>
      <c r="AW17" s="5"/>
      <c r="AX17" s="13"/>
      <c r="AY17" s="13"/>
      <c r="AZ17" s="13"/>
      <c r="BA17" s="13"/>
      <c r="BB17" s="13"/>
      <c r="BC17" s="13"/>
      <c r="BD17" s="5"/>
      <c r="BE17" s="5"/>
      <c r="BF17" s="5"/>
      <c r="BG17" s="5"/>
      <c r="BH17" s="5"/>
      <c r="BI17" s="5"/>
      <c r="BJ17" s="13"/>
      <c r="BK17" s="13"/>
      <c r="BL17" s="13"/>
      <c r="BM17" s="13"/>
      <c r="BN17" s="13"/>
      <c r="BO17" s="18"/>
      <c r="BP17" s="23">
        <f>Z17+AF17+AL17+AR17+AX17+BD17+BJ17</f>
        <v>679</v>
      </c>
      <c r="BQ17" s="5">
        <f>AA17+AG17+AM17+AS17+AY17+BE17+BK17</f>
        <v>28</v>
      </c>
      <c r="BR17" s="5">
        <f>AB17+AH17+AN17+AT17+AZ17+BF17+BL17</f>
        <v>405</v>
      </c>
      <c r="BS17" s="5">
        <f>AC17+AI17+AO17+AU17+BA17+BG17+BM17</f>
        <v>23</v>
      </c>
      <c r="BT17" t="s" s="26">
        <v>180</v>
      </c>
      <c r="BU17" s="5">
        <f>AE17+AK17+AQ17+AW17+BC17+BI17+BO17</f>
        <v>2</v>
      </c>
      <c r="BV17" s="24">
        <f>BR17/(BP17/6)</f>
        <v>3.578792341678939</v>
      </c>
      <c r="BW17" s="24">
        <f>BP17/BS17</f>
        <v>29.52173913043478</v>
      </c>
      <c r="BX17" s="24">
        <f>BR17/BS17</f>
        <v>17.60869565217391</v>
      </c>
    </row>
    <row r="18" ht="20" customHeight="1">
      <c r="A18" t="s" s="11">
        <v>36</v>
      </c>
      <c r="B18" s="12"/>
      <c r="C18" s="13"/>
      <c r="D18" s="13"/>
      <c r="E18" s="13"/>
      <c r="F18" s="13"/>
      <c r="G18" s="13"/>
      <c r="H18" s="14"/>
      <c r="I18" s="14"/>
      <c r="J18" s="14"/>
      <c r="K18" s="14"/>
      <c r="L18" s="14"/>
      <c r="M18" s="14"/>
      <c r="N18" s="13"/>
      <c r="O18" s="13"/>
      <c r="P18" s="13"/>
      <c r="Q18" s="13"/>
      <c r="R18" s="13"/>
      <c r="S18" s="13"/>
      <c r="T18" s="14"/>
      <c r="U18" s="14"/>
      <c r="V18" s="14"/>
      <c r="W18" s="14"/>
      <c r="X18" s="14"/>
      <c r="Y18" s="14"/>
      <c r="Z18" s="13"/>
      <c r="AA18" s="13"/>
      <c r="AB18" s="13"/>
      <c r="AC18" s="13"/>
      <c r="AD18" s="13"/>
      <c r="AE18" s="13"/>
      <c r="AF18" s="14"/>
      <c r="AG18" s="14"/>
      <c r="AH18" s="14"/>
      <c r="AI18" s="14"/>
      <c r="AJ18" s="14"/>
      <c r="AK18" s="14"/>
      <c r="AL18" s="13">
        <v>36</v>
      </c>
      <c r="AM18" s="13">
        <v>1</v>
      </c>
      <c r="AN18" s="13">
        <v>33</v>
      </c>
      <c r="AO18" s="13">
        <v>0</v>
      </c>
      <c r="AP18" t="s" s="15">
        <v>181</v>
      </c>
      <c r="AQ18" s="13">
        <v>0</v>
      </c>
      <c r="AR18" s="14">
        <v>462</v>
      </c>
      <c r="AS18" s="14">
        <v>15</v>
      </c>
      <c r="AT18" s="14">
        <v>260</v>
      </c>
      <c r="AU18" s="14">
        <v>15</v>
      </c>
      <c r="AV18" s="46">
        <v>16922</v>
      </c>
      <c r="AW18" s="14">
        <v>1</v>
      </c>
      <c r="AX18" s="13"/>
      <c r="AY18" s="13"/>
      <c r="AZ18" s="13"/>
      <c r="BA18" s="13"/>
      <c r="BB18" s="13"/>
      <c r="BC18" s="13"/>
      <c r="BD18" s="14">
        <v>42</v>
      </c>
      <c r="BE18" s="14">
        <v>2</v>
      </c>
      <c r="BF18" s="14">
        <v>19</v>
      </c>
      <c r="BG18" s="14">
        <v>1</v>
      </c>
      <c r="BH18" s="46">
        <v>42004</v>
      </c>
      <c r="BI18" s="14">
        <v>0</v>
      </c>
      <c r="BJ18" s="13">
        <v>252</v>
      </c>
      <c r="BK18" s="13">
        <v>11</v>
      </c>
      <c r="BL18" s="13">
        <v>147</v>
      </c>
      <c r="BM18" s="13">
        <v>7</v>
      </c>
      <c r="BN18" s="45">
        <v>47542</v>
      </c>
      <c r="BO18" s="18">
        <v>0</v>
      </c>
      <c r="BP18" s="19">
        <f>Z18+AF18+AL18+AR18+AX18+BD18+BJ18</f>
        <v>792</v>
      </c>
      <c r="BQ18" s="14">
        <f>AA18+AG18+AM18+AS18+AY18+BE18+BK18</f>
        <v>29</v>
      </c>
      <c r="BR18" s="14">
        <f>AB18+AH18+AN18+AT18+AZ18+BF18+BL18</f>
        <v>459</v>
      </c>
      <c r="BS18" s="14">
        <f>AC18+AI18+AO18+AU18+BA18+BG18+BM18</f>
        <v>23</v>
      </c>
      <c r="BT18" t="s" s="17">
        <v>182</v>
      </c>
      <c r="BU18" s="14">
        <f>AE18+AK18+AQ18+AW18+BC18+BI18+BO18</f>
        <v>1</v>
      </c>
      <c r="BV18" s="20">
        <f>BR18/(BP18/6)</f>
        <v>3.477272727272727</v>
      </c>
      <c r="BW18" s="20">
        <f>BP18/BS18</f>
        <v>34.43478260869565</v>
      </c>
      <c r="BX18" s="20">
        <f>BR18/BS18</f>
        <v>19.95652173913043</v>
      </c>
    </row>
    <row r="19" ht="20" customHeight="1">
      <c r="A19" t="s" s="11">
        <v>49</v>
      </c>
      <c r="B19" s="12"/>
      <c r="C19" s="13"/>
      <c r="D19" s="13"/>
      <c r="E19" s="13"/>
      <c r="F19" s="13"/>
      <c r="G19" s="13"/>
      <c r="H19" s="5"/>
      <c r="I19" s="5"/>
      <c r="J19" s="5"/>
      <c r="K19" s="5"/>
      <c r="L19" s="5"/>
      <c r="M19" s="5"/>
      <c r="N19" s="13"/>
      <c r="O19" s="13"/>
      <c r="P19" s="13"/>
      <c r="Q19" s="13"/>
      <c r="R19" s="13"/>
      <c r="S19" s="13"/>
      <c r="T19" s="5"/>
      <c r="U19" s="5"/>
      <c r="V19" s="5"/>
      <c r="W19" s="5"/>
      <c r="X19" s="5"/>
      <c r="Y19" s="5"/>
      <c r="Z19" s="13"/>
      <c r="AA19" s="13"/>
      <c r="AB19" s="13"/>
      <c r="AC19" s="13"/>
      <c r="AD19" s="13"/>
      <c r="AE19" s="13"/>
      <c r="AF19" s="5"/>
      <c r="AG19" s="5"/>
      <c r="AH19" s="5"/>
      <c r="AI19" s="5"/>
      <c r="AJ19" s="5"/>
      <c r="AK19" s="5"/>
      <c r="AL19" s="13"/>
      <c r="AM19" s="13"/>
      <c r="AN19" s="13"/>
      <c r="AO19" s="13"/>
      <c r="AP19" s="13"/>
      <c r="AQ19" s="13"/>
      <c r="AR19" s="5"/>
      <c r="AS19" s="5"/>
      <c r="AT19" s="5"/>
      <c r="AU19" s="5"/>
      <c r="AV19" s="5"/>
      <c r="AW19" s="5"/>
      <c r="AX19" s="13">
        <v>42</v>
      </c>
      <c r="AY19" s="13">
        <v>2</v>
      </c>
      <c r="AZ19" s="13">
        <v>29</v>
      </c>
      <c r="BA19" s="13">
        <v>3</v>
      </c>
      <c r="BB19" s="45">
        <v>45716</v>
      </c>
      <c r="BC19" s="13">
        <v>0</v>
      </c>
      <c r="BD19" s="5">
        <v>302</v>
      </c>
      <c r="BE19" s="5">
        <v>6</v>
      </c>
      <c r="BF19" s="5">
        <v>202</v>
      </c>
      <c r="BG19" s="5">
        <v>7</v>
      </c>
      <c r="BH19" s="47">
        <v>44255</v>
      </c>
      <c r="BI19" s="5">
        <v>0</v>
      </c>
      <c r="BJ19" s="13">
        <v>390</v>
      </c>
      <c r="BK19" s="13">
        <v>7</v>
      </c>
      <c r="BL19" s="13">
        <v>277</v>
      </c>
      <c r="BM19" s="13">
        <v>11</v>
      </c>
      <c r="BN19" s="45">
        <v>42794</v>
      </c>
      <c r="BO19" s="18">
        <v>0</v>
      </c>
      <c r="BP19" s="23">
        <f>Z19+AF19+AL19+AR19+AX19+BD19+BJ19</f>
        <v>734</v>
      </c>
      <c r="BQ19" s="5">
        <f>AA19+AG19+AM19+AS19+AY19+BE19+BK19</f>
        <v>15</v>
      </c>
      <c r="BR19" s="5">
        <f>AB19+AH19+AN19+AT19+AZ19+BF19+BL19</f>
        <v>508</v>
      </c>
      <c r="BS19" s="5">
        <f>AC19+AI19+AO19+AU19+BA19+BG19+BM19</f>
        <v>21</v>
      </c>
      <c r="BT19" t="s" s="26">
        <v>183</v>
      </c>
      <c r="BU19" s="5">
        <f>AE19+AK19+AQ19+AW19+BC19+BI19+BO19</f>
        <v>0</v>
      </c>
      <c r="BV19" s="24">
        <f>BR19/(BP19/6)</f>
        <v>4.152588555858311</v>
      </c>
      <c r="BW19" s="24">
        <f>BP19/BS19</f>
        <v>34.95238095238095</v>
      </c>
      <c r="BX19" s="24">
        <f>BR19/BS19</f>
        <v>24.19047619047619</v>
      </c>
    </row>
    <row r="20" ht="20" customHeight="1">
      <c r="A20" t="s" s="11">
        <v>93</v>
      </c>
      <c r="B20" s="12"/>
      <c r="C20" s="13"/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3"/>
      <c r="O20" s="13"/>
      <c r="P20" s="13"/>
      <c r="Q20" s="13"/>
      <c r="R20" s="13"/>
      <c r="S20" s="13"/>
      <c r="T20" s="14"/>
      <c r="U20" s="14"/>
      <c r="V20" s="14"/>
      <c r="W20" s="14"/>
      <c r="X20" s="14"/>
      <c r="Y20" s="14"/>
      <c r="Z20" s="13">
        <v>275</v>
      </c>
      <c r="AA20" s="13">
        <v>4</v>
      </c>
      <c r="AB20" s="13">
        <v>266</v>
      </c>
      <c r="AC20" s="13">
        <v>7</v>
      </c>
      <c r="AD20" s="45">
        <v>47879</v>
      </c>
      <c r="AE20" s="13">
        <v>0</v>
      </c>
      <c r="AF20" s="14">
        <v>126</v>
      </c>
      <c r="AG20" s="14">
        <v>1</v>
      </c>
      <c r="AH20" s="14">
        <v>94</v>
      </c>
      <c r="AI20" s="14">
        <v>2</v>
      </c>
      <c r="AJ20" s="46">
        <v>43100</v>
      </c>
      <c r="AK20" s="14">
        <v>0</v>
      </c>
      <c r="AL20" s="13">
        <v>172</v>
      </c>
      <c r="AM20" s="13">
        <v>6</v>
      </c>
      <c r="AN20" s="13">
        <v>92</v>
      </c>
      <c r="AO20" s="13">
        <v>6</v>
      </c>
      <c r="AP20" s="48">
        <v>40270</v>
      </c>
      <c r="AQ20" s="13">
        <v>0</v>
      </c>
      <c r="AR20" s="14">
        <v>42</v>
      </c>
      <c r="AS20" s="14">
        <v>2</v>
      </c>
      <c r="AT20" s="14">
        <v>16</v>
      </c>
      <c r="AU20" s="14">
        <v>3</v>
      </c>
      <c r="AV20" s="46">
        <v>40968</v>
      </c>
      <c r="AW20" s="14">
        <v>0</v>
      </c>
      <c r="AX20" s="13">
        <v>42</v>
      </c>
      <c r="AY20" s="13">
        <v>0</v>
      </c>
      <c r="AZ20" s="13">
        <v>42</v>
      </c>
      <c r="BA20" s="13">
        <v>2</v>
      </c>
      <c r="BB20" s="45">
        <v>50436</v>
      </c>
      <c r="BC20" s="13">
        <v>0</v>
      </c>
      <c r="BD20" s="14"/>
      <c r="BE20" s="14"/>
      <c r="BF20" s="14"/>
      <c r="BG20" s="14"/>
      <c r="BH20" s="14"/>
      <c r="BI20" s="14"/>
      <c r="BJ20" s="13"/>
      <c r="BK20" s="13"/>
      <c r="BL20" s="13"/>
      <c r="BM20" s="13"/>
      <c r="BN20" s="13"/>
      <c r="BO20" s="18"/>
      <c r="BP20" s="19">
        <f>Z20+AF20+AL20+AR20+AX20+BD20+BJ20</f>
        <v>657</v>
      </c>
      <c r="BQ20" s="14">
        <f>AA20+AG20+AM20+AS20+AY20+BE20+BK20</f>
        <v>13</v>
      </c>
      <c r="BR20" s="14">
        <f>AB20+AH20+AN20+AT20+AZ20+BF20+BL20</f>
        <v>510</v>
      </c>
      <c r="BS20" s="14">
        <f>AC20+AI20+AO20+AU20+BA20+BG20+BM20</f>
        <v>20</v>
      </c>
      <c r="BT20" t="s" s="17">
        <v>184</v>
      </c>
      <c r="BU20" s="14">
        <f>AE20+AK20+AQ20+AW20+BC20+BI20+BO20</f>
        <v>0</v>
      </c>
      <c r="BV20" s="20">
        <f>BR20/(BP20/6)</f>
        <v>4.657534246575342</v>
      </c>
      <c r="BW20" s="20">
        <f>BP20/BS20</f>
        <v>32.85</v>
      </c>
      <c r="BX20" s="20">
        <f>BR20/BS20</f>
        <v>25.5</v>
      </c>
    </row>
    <row r="21" ht="20" customHeight="1">
      <c r="A21" t="s" s="11">
        <v>109</v>
      </c>
      <c r="B21" s="12"/>
      <c r="C21" s="13"/>
      <c r="D21" s="13"/>
      <c r="E21" s="13"/>
      <c r="F21" s="13"/>
      <c r="G21" s="13"/>
      <c r="H21" s="5"/>
      <c r="I21" s="5"/>
      <c r="J21" s="5"/>
      <c r="K21" s="5"/>
      <c r="L21" s="5"/>
      <c r="M21" s="5"/>
      <c r="N21" s="13"/>
      <c r="O21" s="13"/>
      <c r="P21" s="13"/>
      <c r="Q21" s="13"/>
      <c r="R21" s="13"/>
      <c r="S21" s="13"/>
      <c r="T21" s="5"/>
      <c r="U21" s="5"/>
      <c r="V21" s="5"/>
      <c r="W21" s="5"/>
      <c r="X21" s="5"/>
      <c r="Y21" s="5"/>
      <c r="Z21" s="13"/>
      <c r="AA21" s="13"/>
      <c r="AB21" s="13"/>
      <c r="AC21" s="13"/>
      <c r="AD21" s="13"/>
      <c r="AE21" s="13"/>
      <c r="AF21" s="5"/>
      <c r="AG21" s="5"/>
      <c r="AH21" s="5"/>
      <c r="AI21" s="5"/>
      <c r="AJ21" s="5"/>
      <c r="AK21" s="5"/>
      <c r="AL21" s="13"/>
      <c r="AM21" s="13"/>
      <c r="AN21" s="13"/>
      <c r="AO21" s="13"/>
      <c r="AP21" s="13"/>
      <c r="AQ21" s="13"/>
      <c r="AR21" s="5">
        <v>411</v>
      </c>
      <c r="AS21" s="5">
        <v>14</v>
      </c>
      <c r="AT21" s="5">
        <v>230</v>
      </c>
      <c r="AU21" s="5">
        <v>12</v>
      </c>
      <c r="AV21" s="47">
        <v>49034</v>
      </c>
      <c r="AW21" s="5">
        <v>0</v>
      </c>
      <c r="AX21" s="13">
        <v>120</v>
      </c>
      <c r="AY21" s="13">
        <v>6</v>
      </c>
      <c r="AZ21" s="13">
        <v>44</v>
      </c>
      <c r="BA21" s="13">
        <v>6</v>
      </c>
      <c r="BB21" s="45">
        <v>47999</v>
      </c>
      <c r="BC21" s="13">
        <v>0</v>
      </c>
      <c r="BD21" s="5"/>
      <c r="BE21" s="5"/>
      <c r="BF21" s="5"/>
      <c r="BG21" s="5"/>
      <c r="BH21" s="5"/>
      <c r="BI21" s="5"/>
      <c r="BJ21" s="13"/>
      <c r="BK21" s="13"/>
      <c r="BL21" s="13"/>
      <c r="BM21" s="13"/>
      <c r="BN21" s="13"/>
      <c r="BO21" s="18"/>
      <c r="BP21" s="23">
        <f>Z21+AF21+AL21+AR21+AX21+BD21+BJ21</f>
        <v>531</v>
      </c>
      <c r="BQ21" s="5">
        <f>AA21+AG21+AM21+AS21+AY21+BE21+BK21</f>
        <v>20</v>
      </c>
      <c r="BR21" s="5">
        <f>AB21+AH21+AN21+AT21+AZ21+BF21+BL21</f>
        <v>274</v>
      </c>
      <c r="BS21" s="5">
        <f>AC21+AI21+AO21+AU21+BA21+BG21+BM21</f>
        <v>18</v>
      </c>
      <c r="BT21" t="s" s="26">
        <v>185</v>
      </c>
      <c r="BU21" s="5">
        <f>AE21+AK21+AQ21+AW21+BC21+BI21+BO21</f>
        <v>0</v>
      </c>
      <c r="BV21" s="24">
        <f>BR21/(BP21/6)</f>
        <v>3.096045197740113</v>
      </c>
      <c r="BW21" s="24">
        <f>BP21/BS21</f>
        <v>29.5</v>
      </c>
      <c r="BX21" s="24">
        <f>BR21/BS21</f>
        <v>15.22222222222222</v>
      </c>
    </row>
    <row r="22" ht="20" customHeight="1">
      <c r="A22" t="s" s="11">
        <v>46</v>
      </c>
      <c r="B22" s="12"/>
      <c r="C22" s="13"/>
      <c r="D22" s="13"/>
      <c r="E22" s="13"/>
      <c r="F22" s="13"/>
      <c r="G22" s="13"/>
      <c r="H22" s="14"/>
      <c r="I22" s="14"/>
      <c r="J22" s="14"/>
      <c r="K22" s="14"/>
      <c r="L22" s="14"/>
      <c r="M22" s="14"/>
      <c r="N22" s="13"/>
      <c r="O22" s="13"/>
      <c r="P22" s="13"/>
      <c r="Q22" s="13"/>
      <c r="R22" s="13"/>
      <c r="S22" s="13"/>
      <c r="T22" s="14"/>
      <c r="U22" s="14"/>
      <c r="V22" s="14"/>
      <c r="W22" s="14"/>
      <c r="X22" s="14"/>
      <c r="Y22" s="14"/>
      <c r="Z22" s="13">
        <f>118*6+3</f>
        <v>711</v>
      </c>
      <c r="AA22" s="13">
        <v>28</v>
      </c>
      <c r="AB22" s="13">
        <v>395</v>
      </c>
      <c r="AC22" s="13">
        <v>16</v>
      </c>
      <c r="AD22" s="45">
        <v>44227</v>
      </c>
      <c r="AE22" s="13">
        <v>0</v>
      </c>
      <c r="AF22" s="14"/>
      <c r="AG22" s="14"/>
      <c r="AH22" s="14"/>
      <c r="AI22" s="14"/>
      <c r="AJ22" s="14"/>
      <c r="AK22" s="14"/>
      <c r="AL22" s="13">
        <v>42</v>
      </c>
      <c r="AM22" s="13">
        <v>1</v>
      </c>
      <c r="AN22" s="13">
        <v>26</v>
      </c>
      <c r="AO22" s="13">
        <v>0</v>
      </c>
      <c r="AP22" t="s" s="15">
        <v>186</v>
      </c>
      <c r="AQ22" s="13">
        <v>0</v>
      </c>
      <c r="AR22" s="14"/>
      <c r="AS22" s="14"/>
      <c r="AT22" s="14"/>
      <c r="AU22" s="14"/>
      <c r="AV22" s="14"/>
      <c r="AW22" s="14"/>
      <c r="AX22" s="13"/>
      <c r="AY22" s="13"/>
      <c r="AZ22" s="13"/>
      <c r="BA22" s="13"/>
      <c r="BB22" s="13"/>
      <c r="BC22" s="13"/>
      <c r="BD22" s="14"/>
      <c r="BE22" s="14"/>
      <c r="BF22" s="14"/>
      <c r="BG22" s="14"/>
      <c r="BH22" s="14"/>
      <c r="BI22" s="14"/>
      <c r="BJ22" s="13"/>
      <c r="BK22" s="13"/>
      <c r="BL22" s="13"/>
      <c r="BM22" s="13"/>
      <c r="BN22" s="13"/>
      <c r="BO22" s="18"/>
      <c r="BP22" s="19">
        <f>Z22+AF22+AL22+AR22+AX22+BD22+BJ22</f>
        <v>753</v>
      </c>
      <c r="BQ22" s="14">
        <f>AA22+AG22+AM22+AS22+AY22+BE22+BK22</f>
        <v>29</v>
      </c>
      <c r="BR22" s="14">
        <f>AB22+AH22+AN22+AT22+AZ22+BF22+BL22</f>
        <v>421</v>
      </c>
      <c r="BS22" s="14">
        <f>AC22+AI22+AO22+AU22+BA22+BG22+BM22</f>
        <v>16</v>
      </c>
      <c r="BT22" t="s" s="17">
        <v>187</v>
      </c>
      <c r="BU22" s="14">
        <f>AE22+AK22+AQ22+AW22+BC22+BI22+BO22</f>
        <v>0</v>
      </c>
      <c r="BV22" s="20">
        <f>BR22/(BP22/6)</f>
        <v>3.354581673306773</v>
      </c>
      <c r="BW22" s="20">
        <f>BP22/BS22</f>
        <v>47.0625</v>
      </c>
      <c r="BX22" s="20">
        <f>BR22/BS22</f>
        <v>26.3125</v>
      </c>
    </row>
    <row r="23" ht="20" customHeight="1">
      <c r="A23" t="s" s="11">
        <v>138</v>
      </c>
      <c r="B23" s="12"/>
      <c r="C23" s="13"/>
      <c r="D23" s="13"/>
      <c r="E23" s="13"/>
      <c r="F23" s="13"/>
      <c r="G23" s="13"/>
      <c r="H23" s="5"/>
      <c r="I23" s="5"/>
      <c r="J23" s="5"/>
      <c r="K23" s="5"/>
      <c r="L23" s="5"/>
      <c r="M23" s="5"/>
      <c r="N23" s="13"/>
      <c r="O23" s="13"/>
      <c r="P23" s="13"/>
      <c r="Q23" s="13"/>
      <c r="R23" s="13"/>
      <c r="S23" s="13"/>
      <c r="T23" s="5"/>
      <c r="U23" s="5"/>
      <c r="V23" s="5"/>
      <c r="W23" s="5"/>
      <c r="X23" s="5"/>
      <c r="Y23" s="5"/>
      <c r="Z23" s="13">
        <v>288</v>
      </c>
      <c r="AA23" s="13">
        <v>9</v>
      </c>
      <c r="AB23" s="13">
        <v>232</v>
      </c>
      <c r="AC23" s="13">
        <v>7</v>
      </c>
      <c r="AD23" s="45">
        <v>51195</v>
      </c>
      <c r="AE23" s="13">
        <v>0</v>
      </c>
      <c r="AF23" s="5">
        <v>129</v>
      </c>
      <c r="AG23" s="5">
        <v>6</v>
      </c>
      <c r="AH23" s="5">
        <v>89</v>
      </c>
      <c r="AI23" s="5">
        <v>5</v>
      </c>
      <c r="AJ23" s="49">
        <v>40360</v>
      </c>
      <c r="AK23" s="5">
        <v>0</v>
      </c>
      <c r="AL23" s="13">
        <v>66</v>
      </c>
      <c r="AM23" s="13">
        <v>2</v>
      </c>
      <c r="AN23" s="13">
        <v>20</v>
      </c>
      <c r="AO23" s="13">
        <v>1</v>
      </c>
      <c r="AP23" s="48">
        <v>40512</v>
      </c>
      <c r="AQ23" s="13">
        <v>0</v>
      </c>
      <c r="AR23" s="5"/>
      <c r="AS23" s="5"/>
      <c r="AT23" s="5"/>
      <c r="AU23" s="5"/>
      <c r="AV23" s="5"/>
      <c r="AW23" s="5"/>
      <c r="AX23" s="13"/>
      <c r="AY23" s="13"/>
      <c r="AZ23" s="13"/>
      <c r="BA23" s="13"/>
      <c r="BB23" s="13"/>
      <c r="BC23" s="13"/>
      <c r="BD23" s="5"/>
      <c r="BE23" s="5"/>
      <c r="BF23" s="5"/>
      <c r="BG23" s="5"/>
      <c r="BH23" s="5"/>
      <c r="BI23" s="5"/>
      <c r="BJ23" s="13"/>
      <c r="BK23" s="13"/>
      <c r="BL23" s="13"/>
      <c r="BM23" s="13"/>
      <c r="BN23" s="13"/>
      <c r="BO23" s="18"/>
      <c r="BP23" s="23">
        <f>Z23+AF23+AL23+AR23+AX23+BD23+BJ23</f>
        <v>483</v>
      </c>
      <c r="BQ23" s="5">
        <f>AA23+AG23+AM23+AS23+AY23+BE23+BK23</f>
        <v>17</v>
      </c>
      <c r="BR23" s="5">
        <f>AB23+AH23+AN23+AT23+AZ23+BF23+BL23</f>
        <v>341</v>
      </c>
      <c r="BS23" s="5">
        <f>AC23+AI23+AO23+AU23+BA23+BG23+BM23</f>
        <v>13</v>
      </c>
      <c r="BT23" t="s" s="26">
        <v>188</v>
      </c>
      <c r="BU23" s="5">
        <f>AE23+AK23+AQ23+AW23+BC23+BI23+BO23</f>
        <v>0</v>
      </c>
      <c r="BV23" s="24">
        <f>BR23/(BP23/6)</f>
        <v>4.236024844720497</v>
      </c>
      <c r="BW23" s="24">
        <f>BP23/BS23</f>
        <v>37.15384615384615</v>
      </c>
      <c r="BX23" s="24">
        <f>BR23/BS23</f>
        <v>26.23076923076923</v>
      </c>
    </row>
    <row r="24" ht="20" customHeight="1">
      <c r="A24" t="s" s="11">
        <v>76</v>
      </c>
      <c r="B24" s="12"/>
      <c r="C24" s="13"/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3"/>
      <c r="O24" s="13"/>
      <c r="P24" s="13"/>
      <c r="Q24" s="13"/>
      <c r="R24" s="13"/>
      <c r="S24" s="13"/>
      <c r="T24" s="14"/>
      <c r="U24" s="14"/>
      <c r="V24" s="14"/>
      <c r="W24" s="14"/>
      <c r="X24" s="14"/>
      <c r="Y24" s="14"/>
      <c r="Z24" s="13"/>
      <c r="AA24" s="13"/>
      <c r="AB24" s="13"/>
      <c r="AC24" s="13"/>
      <c r="AD24" s="13"/>
      <c r="AE24" s="13"/>
      <c r="AF24" s="14">
        <v>182</v>
      </c>
      <c r="AG24" s="14">
        <v>5</v>
      </c>
      <c r="AH24" s="14">
        <v>94</v>
      </c>
      <c r="AI24" s="14">
        <v>3</v>
      </c>
      <c r="AJ24" s="50">
        <v>40422</v>
      </c>
      <c r="AK24" s="14">
        <v>0</v>
      </c>
      <c r="AL24" s="13">
        <v>186</v>
      </c>
      <c r="AM24" s="13">
        <v>7</v>
      </c>
      <c r="AN24" s="13">
        <v>96</v>
      </c>
      <c r="AO24" s="13">
        <v>5</v>
      </c>
      <c r="AP24" s="48">
        <v>40393</v>
      </c>
      <c r="AQ24" s="13">
        <v>0</v>
      </c>
      <c r="AR24" s="14">
        <v>342</v>
      </c>
      <c r="AS24" s="14">
        <v>15</v>
      </c>
      <c r="AT24" s="14">
        <v>155</v>
      </c>
      <c r="AU24" s="14">
        <v>3</v>
      </c>
      <c r="AV24" s="50">
        <v>40209</v>
      </c>
      <c r="AW24" s="14">
        <v>0</v>
      </c>
      <c r="AX24" s="13">
        <v>60</v>
      </c>
      <c r="AY24" s="13">
        <v>0</v>
      </c>
      <c r="AZ24" s="13">
        <v>59</v>
      </c>
      <c r="BA24" s="13">
        <v>1</v>
      </c>
      <c r="BB24" s="45">
        <v>50405</v>
      </c>
      <c r="BC24" s="13">
        <v>0</v>
      </c>
      <c r="BD24" s="14"/>
      <c r="BE24" s="14"/>
      <c r="BF24" s="14"/>
      <c r="BG24" s="14"/>
      <c r="BH24" s="14"/>
      <c r="BI24" s="14"/>
      <c r="BJ24" s="13"/>
      <c r="BK24" s="13"/>
      <c r="BL24" s="13"/>
      <c r="BM24" s="13"/>
      <c r="BN24" s="13"/>
      <c r="BO24" s="18"/>
      <c r="BP24" s="19">
        <f>Z24+AF24+AL24+AR24+AX24+BD24+BJ24</f>
        <v>770</v>
      </c>
      <c r="BQ24" s="14">
        <f>AA24+AG24+AM24+AS24+AY24+BE24+BK24</f>
        <v>27</v>
      </c>
      <c r="BR24" s="14">
        <f>AB24+AH24+AN24+AT24+AZ24+BF24+BL24</f>
        <v>404</v>
      </c>
      <c r="BS24" s="14">
        <f>AC24+AI24+AO24+AU24+BA24+BG24+BM24</f>
        <v>12</v>
      </c>
      <c r="BT24" t="s" s="17">
        <v>189</v>
      </c>
      <c r="BU24" s="14">
        <f>AE24+AK24+AQ24+AW24+BC24+BI24+BO24</f>
        <v>0</v>
      </c>
      <c r="BV24" s="20">
        <f>BR24/(BP24/6)</f>
        <v>3.148051948051948</v>
      </c>
      <c r="BW24" s="20">
        <f>BP24/BS24</f>
        <v>64.16666666666667</v>
      </c>
      <c r="BX24" s="20">
        <f>BR24/BS24</f>
        <v>33.66666666666666</v>
      </c>
    </row>
    <row r="25" ht="20" customHeight="1">
      <c r="A25" t="s" s="11">
        <v>43</v>
      </c>
      <c r="B25" s="12"/>
      <c r="C25" s="13"/>
      <c r="D25" s="13"/>
      <c r="E25" s="13"/>
      <c r="F25" s="13"/>
      <c r="G25" s="13"/>
      <c r="H25" s="5"/>
      <c r="I25" s="5"/>
      <c r="J25" s="5"/>
      <c r="K25" s="5"/>
      <c r="L25" s="5"/>
      <c r="M25" s="5"/>
      <c r="N25" s="13"/>
      <c r="O25" s="13"/>
      <c r="P25" s="13"/>
      <c r="Q25" s="13"/>
      <c r="R25" s="13"/>
      <c r="S25" s="13"/>
      <c r="T25" s="5"/>
      <c r="U25" s="5"/>
      <c r="V25" s="5"/>
      <c r="W25" s="5"/>
      <c r="X25" s="5"/>
      <c r="Y25" s="5"/>
      <c r="Z25" s="13">
        <v>150</v>
      </c>
      <c r="AA25" s="13">
        <v>5</v>
      </c>
      <c r="AB25" s="13">
        <v>98</v>
      </c>
      <c r="AC25" s="13">
        <v>3</v>
      </c>
      <c r="AD25" s="45">
        <v>43465</v>
      </c>
      <c r="AE25" s="13">
        <v>0</v>
      </c>
      <c r="AF25" s="5">
        <v>84</v>
      </c>
      <c r="AG25" s="5">
        <v>1</v>
      </c>
      <c r="AH25" s="5">
        <v>46</v>
      </c>
      <c r="AI25" s="5">
        <v>1</v>
      </c>
      <c r="AJ25" s="49">
        <v>40512</v>
      </c>
      <c r="AK25" s="5">
        <v>0</v>
      </c>
      <c r="AL25" s="13">
        <v>78</v>
      </c>
      <c r="AM25" s="13">
        <v>4</v>
      </c>
      <c r="AN25" s="13">
        <v>38</v>
      </c>
      <c r="AO25" s="13">
        <v>1</v>
      </c>
      <c r="AP25" s="45">
        <v>40543</v>
      </c>
      <c r="AQ25" s="13">
        <v>0</v>
      </c>
      <c r="AR25" s="5">
        <v>240</v>
      </c>
      <c r="AS25" s="5">
        <v>7</v>
      </c>
      <c r="AT25" s="5">
        <v>110</v>
      </c>
      <c r="AU25" s="5">
        <v>5</v>
      </c>
      <c r="AV25" s="49">
        <v>40391</v>
      </c>
      <c r="AW25" s="5">
        <v>0</v>
      </c>
      <c r="AX25" s="13">
        <v>54</v>
      </c>
      <c r="AY25" s="13">
        <v>0</v>
      </c>
      <c r="AZ25" s="13">
        <v>48</v>
      </c>
      <c r="BA25" s="13">
        <v>0</v>
      </c>
      <c r="BB25" t="s" s="15">
        <v>190</v>
      </c>
      <c r="BC25" s="13">
        <v>0</v>
      </c>
      <c r="BD25" s="5"/>
      <c r="BE25" s="5"/>
      <c r="BF25" s="5"/>
      <c r="BG25" s="5"/>
      <c r="BH25" s="5"/>
      <c r="BI25" s="5"/>
      <c r="BJ25" s="13"/>
      <c r="BK25" s="13"/>
      <c r="BL25" s="13"/>
      <c r="BM25" s="13"/>
      <c r="BN25" s="13"/>
      <c r="BO25" s="18"/>
      <c r="BP25" s="23">
        <f>Z25+AF25+AL25+AR25+AX25+BD25+BJ25</f>
        <v>606</v>
      </c>
      <c r="BQ25" s="5">
        <f>AA25+AG25+AM25+AS25+AY25+BE25+BK25</f>
        <v>17</v>
      </c>
      <c r="BR25" s="5">
        <f>AB25+AH25+AN25+AT25+AZ25+BF25+BL25</f>
        <v>340</v>
      </c>
      <c r="BS25" s="5">
        <f>AC25+AI25+AO25+AU25+BA25+BG25+BM25</f>
        <v>10</v>
      </c>
      <c r="BT25" t="s" s="26">
        <v>191</v>
      </c>
      <c r="BU25" s="5">
        <f>AE25+AK25+AQ25+AW25+BC25+BI25+BO25</f>
        <v>0</v>
      </c>
      <c r="BV25" s="24">
        <f>BR25/(BP25/6)</f>
        <v>3.366336633663366</v>
      </c>
      <c r="BW25" s="24">
        <f>BP25/BS25</f>
        <v>60.6</v>
      </c>
      <c r="BX25" s="24">
        <f>BR25/BS25</f>
        <v>34</v>
      </c>
    </row>
    <row r="26" ht="20" customHeight="1">
      <c r="A26" t="s" s="11">
        <v>54</v>
      </c>
      <c r="B26" s="12"/>
      <c r="C26" s="13"/>
      <c r="D26" s="13"/>
      <c r="E26" s="13"/>
      <c r="F26" s="13"/>
      <c r="G26" s="13"/>
      <c r="H26" s="14"/>
      <c r="I26" s="14"/>
      <c r="J26" s="14"/>
      <c r="K26" s="14"/>
      <c r="L26" s="14"/>
      <c r="M26" s="14"/>
      <c r="N26" s="13"/>
      <c r="O26" s="13"/>
      <c r="P26" s="13"/>
      <c r="Q26" s="13"/>
      <c r="R26" s="13"/>
      <c r="S26" s="13"/>
      <c r="T26" s="14"/>
      <c r="U26" s="14"/>
      <c r="V26" s="14"/>
      <c r="W26" s="14"/>
      <c r="X26" s="14"/>
      <c r="Y26" s="14"/>
      <c r="Z26" s="13"/>
      <c r="AA26" s="13"/>
      <c r="AB26" s="13"/>
      <c r="AC26" s="13"/>
      <c r="AD26" s="13"/>
      <c r="AE26" s="13"/>
      <c r="AF26" s="14"/>
      <c r="AG26" s="14"/>
      <c r="AH26" s="14"/>
      <c r="AI26" s="14"/>
      <c r="AJ26" s="14"/>
      <c r="AK26" s="14"/>
      <c r="AL26" s="13">
        <v>237</v>
      </c>
      <c r="AM26" s="13">
        <v>4</v>
      </c>
      <c r="AN26" s="13">
        <v>153</v>
      </c>
      <c r="AO26" s="13">
        <v>10</v>
      </c>
      <c r="AP26" s="45">
        <v>47634</v>
      </c>
      <c r="AQ26" s="13">
        <v>1</v>
      </c>
      <c r="AR26" s="14"/>
      <c r="AS26" s="14"/>
      <c r="AT26" s="14"/>
      <c r="AU26" s="14"/>
      <c r="AV26" s="14"/>
      <c r="AW26" s="14"/>
      <c r="AX26" s="13"/>
      <c r="AY26" s="13"/>
      <c r="AZ26" s="13"/>
      <c r="BA26" s="13"/>
      <c r="BB26" s="13"/>
      <c r="BC26" s="13"/>
      <c r="BD26" s="14"/>
      <c r="BE26" s="14"/>
      <c r="BF26" s="14"/>
      <c r="BG26" s="14"/>
      <c r="BH26" s="14"/>
      <c r="BI26" s="14"/>
      <c r="BJ26" s="13"/>
      <c r="BK26" s="13"/>
      <c r="BL26" s="13"/>
      <c r="BM26" s="13"/>
      <c r="BN26" s="13"/>
      <c r="BO26" s="18"/>
      <c r="BP26" s="19">
        <f>Z26+AF26+AL26+AR26+AX26+BD26+BJ26</f>
        <v>237</v>
      </c>
      <c r="BQ26" s="14">
        <f>AA26+AG26+AM26+AS26+AY26+BE26+BK26</f>
        <v>4</v>
      </c>
      <c r="BR26" s="14">
        <f>AB26+AH26+AN26+AT26+AZ26+BF26+BL26</f>
        <v>153</v>
      </c>
      <c r="BS26" s="14">
        <f>AC26+AI26+AO26+AU26+BA26+BG26+BM26</f>
        <v>10</v>
      </c>
      <c r="BT26" t="s" s="17">
        <v>192</v>
      </c>
      <c r="BU26" s="14">
        <f>AE26+AK26+AQ26+AW26+BC26+BI26+BO26</f>
        <v>1</v>
      </c>
      <c r="BV26" s="20">
        <f>BR26/(BP26/6)</f>
        <v>3.873417721518988</v>
      </c>
      <c r="BW26" s="20">
        <f>BP26/BS26</f>
        <v>23.7</v>
      </c>
      <c r="BX26" s="20">
        <f>BR26/BS26</f>
        <v>15.3</v>
      </c>
    </row>
    <row r="27" ht="20" customHeight="1">
      <c r="A27" t="s" s="11">
        <v>70</v>
      </c>
      <c r="B27" s="12"/>
      <c r="C27" s="13"/>
      <c r="D27" s="13"/>
      <c r="E27" s="13"/>
      <c r="F27" s="13"/>
      <c r="G27" s="13"/>
      <c r="H27" s="5"/>
      <c r="I27" s="5"/>
      <c r="J27" s="5"/>
      <c r="K27" s="5"/>
      <c r="L27" s="5"/>
      <c r="M27" s="5"/>
      <c r="N27" s="13"/>
      <c r="O27" s="13"/>
      <c r="P27" s="13"/>
      <c r="Q27" s="13"/>
      <c r="R27" s="13"/>
      <c r="S27" s="13"/>
      <c r="T27" s="5"/>
      <c r="U27" s="5"/>
      <c r="V27" s="5"/>
      <c r="W27" s="5"/>
      <c r="X27" s="5"/>
      <c r="Y27" s="5"/>
      <c r="Z27" s="13"/>
      <c r="AA27" s="13"/>
      <c r="AB27" s="13"/>
      <c r="AC27" s="13"/>
      <c r="AD27" s="13"/>
      <c r="AE27" s="13"/>
      <c r="AF27" s="5"/>
      <c r="AG27" s="5"/>
      <c r="AH27" s="5"/>
      <c r="AI27" s="5"/>
      <c r="AJ27" s="5"/>
      <c r="AK27" s="5"/>
      <c r="AL27" s="13">
        <v>24</v>
      </c>
      <c r="AM27" s="13">
        <v>1</v>
      </c>
      <c r="AN27" s="13">
        <v>15</v>
      </c>
      <c r="AO27" s="13">
        <v>0</v>
      </c>
      <c r="AP27" t="s" s="15">
        <v>193</v>
      </c>
      <c r="AQ27" s="13">
        <v>0</v>
      </c>
      <c r="AR27" s="5">
        <v>300</v>
      </c>
      <c r="AS27" s="5">
        <v>8</v>
      </c>
      <c r="AT27" s="5">
        <v>164</v>
      </c>
      <c r="AU27" s="5">
        <v>7</v>
      </c>
      <c r="AV27" s="47">
        <v>43861</v>
      </c>
      <c r="AW27" s="5">
        <v>0</v>
      </c>
      <c r="AX27" s="13">
        <v>63</v>
      </c>
      <c r="AY27" s="13">
        <v>3</v>
      </c>
      <c r="AZ27" s="13">
        <v>32</v>
      </c>
      <c r="BA27" s="13">
        <v>3</v>
      </c>
      <c r="BB27" s="45">
        <v>46812</v>
      </c>
      <c r="BC27" s="13">
        <v>0</v>
      </c>
      <c r="BD27" s="5"/>
      <c r="BE27" s="5"/>
      <c r="BF27" s="5"/>
      <c r="BG27" s="5"/>
      <c r="BH27" s="5"/>
      <c r="BI27" s="5"/>
      <c r="BJ27" s="13"/>
      <c r="BK27" s="13"/>
      <c r="BL27" s="13"/>
      <c r="BM27" s="13"/>
      <c r="BN27" s="13"/>
      <c r="BO27" s="18"/>
      <c r="BP27" s="23">
        <f>Z27+AF27+AL27+AR27+AX27+BD27+BJ27</f>
        <v>387</v>
      </c>
      <c r="BQ27" s="5">
        <f>AA27+AG27+AM27+AS27+AY27+BE27+BK27</f>
        <v>12</v>
      </c>
      <c r="BR27" s="5">
        <f>AB27+AH27+AN27+AT27+AZ27+BF27+BL27</f>
        <v>211</v>
      </c>
      <c r="BS27" s="5">
        <f>AC27+AI27+AO27+AU27+BA27+BG27+BM27</f>
        <v>10</v>
      </c>
      <c r="BT27" t="s" s="26">
        <v>194</v>
      </c>
      <c r="BU27" s="5">
        <f>AE27+AK27+AQ27+AW27+BC27+BI27+BO27</f>
        <v>0</v>
      </c>
      <c r="BV27" s="24">
        <f>BR27/(BP27/6)</f>
        <v>3.271317829457364</v>
      </c>
      <c r="BW27" s="24">
        <f>BP27/BS27</f>
        <v>38.7</v>
      </c>
      <c r="BX27" s="24">
        <f>BR27/BS27</f>
        <v>21.1</v>
      </c>
    </row>
    <row r="28" ht="20" customHeight="1">
      <c r="A28" t="s" s="11">
        <v>91</v>
      </c>
      <c r="B28" s="12"/>
      <c r="C28" s="13"/>
      <c r="D28" s="13"/>
      <c r="E28" s="13"/>
      <c r="F28" s="13"/>
      <c r="G28" s="13"/>
      <c r="H28" s="14"/>
      <c r="I28" s="14"/>
      <c r="J28" s="14"/>
      <c r="K28" s="14"/>
      <c r="L28" s="14"/>
      <c r="M28" s="14"/>
      <c r="N28" s="13"/>
      <c r="O28" s="13"/>
      <c r="P28" s="13"/>
      <c r="Q28" s="13"/>
      <c r="R28" s="13"/>
      <c r="S28" s="13"/>
      <c r="T28" s="14"/>
      <c r="U28" s="14"/>
      <c r="V28" s="14"/>
      <c r="W28" s="14"/>
      <c r="X28" s="14"/>
      <c r="Y28" s="14"/>
      <c r="Z28" s="13">
        <v>12</v>
      </c>
      <c r="AA28" s="13">
        <v>0</v>
      </c>
      <c r="AB28" s="13">
        <v>21</v>
      </c>
      <c r="AC28" s="13">
        <v>0</v>
      </c>
      <c r="AD28" t="s" s="15">
        <v>195</v>
      </c>
      <c r="AE28" s="13">
        <v>0</v>
      </c>
      <c r="AF28" s="14"/>
      <c r="AG28" s="14"/>
      <c r="AH28" s="14"/>
      <c r="AI28" s="14"/>
      <c r="AJ28" s="14"/>
      <c r="AK28" s="14"/>
      <c r="AL28" s="13"/>
      <c r="AM28" s="13"/>
      <c r="AN28" s="13"/>
      <c r="AO28" s="13"/>
      <c r="AP28" s="13"/>
      <c r="AQ28" s="13"/>
      <c r="AR28" s="14">
        <v>30</v>
      </c>
      <c r="AS28" s="14">
        <v>0</v>
      </c>
      <c r="AT28" s="14">
        <v>20</v>
      </c>
      <c r="AU28" s="14">
        <v>0</v>
      </c>
      <c r="AV28" t="s" s="16">
        <v>196</v>
      </c>
      <c r="AW28" s="14">
        <v>0</v>
      </c>
      <c r="AX28" s="13">
        <v>54</v>
      </c>
      <c r="AY28" s="13">
        <v>0</v>
      </c>
      <c r="AZ28" s="13">
        <v>60</v>
      </c>
      <c r="BA28" s="13">
        <v>0</v>
      </c>
      <c r="BB28" t="s" s="15">
        <v>197</v>
      </c>
      <c r="BC28" s="13">
        <v>0</v>
      </c>
      <c r="BD28" s="14">
        <v>114</v>
      </c>
      <c r="BE28" s="14">
        <v>2</v>
      </c>
      <c r="BF28" s="14">
        <v>78</v>
      </c>
      <c r="BG28" s="14">
        <v>6</v>
      </c>
      <c r="BH28" s="50">
        <v>40817</v>
      </c>
      <c r="BI28" s="14">
        <v>0</v>
      </c>
      <c r="BJ28" s="13">
        <v>71</v>
      </c>
      <c r="BK28" s="13">
        <v>0</v>
      </c>
      <c r="BL28" s="13">
        <v>61</v>
      </c>
      <c r="BM28" s="13">
        <v>4</v>
      </c>
      <c r="BN28" s="45">
        <v>42794</v>
      </c>
      <c r="BO28" s="18">
        <v>0</v>
      </c>
      <c r="BP28" s="19">
        <f>Z28+AF28+AL28+AR28+AX28+BD28+BJ28</f>
        <v>281</v>
      </c>
      <c r="BQ28" s="14">
        <f>AA28+AG28+AM28+AS28+AY28+BE28+BK28</f>
        <v>2</v>
      </c>
      <c r="BR28" s="14">
        <f>AB28+AH28+AN28+AT28+AZ28+BF28+BL28</f>
        <v>240</v>
      </c>
      <c r="BS28" s="14">
        <f>AC28+AI28+AO28+AU28+BA28+BG28+BM28</f>
        <v>10</v>
      </c>
      <c r="BT28" t="s" s="17">
        <v>183</v>
      </c>
      <c r="BU28" s="14">
        <f>AE28+AK28+AQ28+AW28+BC28+BI28+BO28</f>
        <v>0</v>
      </c>
      <c r="BV28" s="20">
        <f>BR28/(BP28/6)</f>
        <v>5.124555160142348</v>
      </c>
      <c r="BW28" s="20">
        <f>BP28/BS28</f>
        <v>28.1</v>
      </c>
      <c r="BX28" s="20">
        <f>BR28/BS28</f>
        <v>24</v>
      </c>
    </row>
    <row r="29" ht="20" customHeight="1">
      <c r="A29" t="s" s="11">
        <v>108</v>
      </c>
      <c r="B29" s="12"/>
      <c r="C29" s="13"/>
      <c r="D29" s="13"/>
      <c r="E29" s="13"/>
      <c r="F29" s="13"/>
      <c r="G29" s="13"/>
      <c r="H29" s="5"/>
      <c r="I29" s="5"/>
      <c r="J29" s="5"/>
      <c r="K29" s="5"/>
      <c r="L29" s="5"/>
      <c r="M29" s="5"/>
      <c r="N29" s="13"/>
      <c r="O29" s="13"/>
      <c r="P29" s="13"/>
      <c r="Q29" s="13"/>
      <c r="R29" s="13"/>
      <c r="S29" s="13"/>
      <c r="T29" s="5"/>
      <c r="U29" s="5"/>
      <c r="V29" s="5"/>
      <c r="W29" s="5"/>
      <c r="X29" s="5"/>
      <c r="Y29" s="5"/>
      <c r="Z29" s="13"/>
      <c r="AA29" s="13"/>
      <c r="AB29" s="13"/>
      <c r="AC29" s="13"/>
      <c r="AD29" s="13"/>
      <c r="AE29" s="13"/>
      <c r="AF29" s="5"/>
      <c r="AG29" s="5"/>
      <c r="AH29" s="5"/>
      <c r="AI29" s="5"/>
      <c r="AJ29" s="5"/>
      <c r="AK29" s="5"/>
      <c r="AL29" s="13"/>
      <c r="AM29" s="13"/>
      <c r="AN29" s="13"/>
      <c r="AO29" s="13"/>
      <c r="AP29" s="13"/>
      <c r="AQ29" s="13"/>
      <c r="AR29" s="5"/>
      <c r="AS29" s="5"/>
      <c r="AT29" s="5"/>
      <c r="AU29" s="5"/>
      <c r="AV29" s="5"/>
      <c r="AW29" s="5"/>
      <c r="AX29" s="13"/>
      <c r="AY29" s="13"/>
      <c r="AZ29" s="13"/>
      <c r="BA29" s="13"/>
      <c r="BB29" s="13"/>
      <c r="BC29" s="13"/>
      <c r="BD29" s="5"/>
      <c r="BE29" s="5"/>
      <c r="BF29" s="5"/>
      <c r="BG29" s="5"/>
      <c r="BH29" s="5"/>
      <c r="BI29" s="5"/>
      <c r="BJ29" s="13">
        <v>246</v>
      </c>
      <c r="BK29" s="13">
        <v>5</v>
      </c>
      <c r="BL29" s="13">
        <v>161</v>
      </c>
      <c r="BM29" s="13">
        <v>9</v>
      </c>
      <c r="BN29" s="45">
        <v>46112</v>
      </c>
      <c r="BO29" s="18">
        <v>0</v>
      </c>
      <c r="BP29" s="23">
        <f>Z29+AF29+AL29+AR29+AX29+BD29+BJ29</f>
        <v>246</v>
      </c>
      <c r="BQ29" s="5">
        <f>AA29+AG29+AM29+AS29+AY29+BE29+BK29</f>
        <v>5</v>
      </c>
      <c r="BR29" s="5">
        <f>AB29+AH29+AN29+AT29+AZ29+BF29+BL29</f>
        <v>161</v>
      </c>
      <c r="BS29" s="5">
        <f>AC29+AI29+AO29+AU29+BA29+BG29+BM29</f>
        <v>9</v>
      </c>
      <c r="BT29" t="s" s="26">
        <v>198</v>
      </c>
      <c r="BU29" s="5">
        <f>AE29+AK29+AQ29+AW29+BC29+BI29+BO29</f>
        <v>0</v>
      </c>
      <c r="BV29" s="24">
        <f>BR29/(BP29/6)</f>
        <v>3.926829268292683</v>
      </c>
      <c r="BW29" s="24">
        <f>BP29/BS29</f>
        <v>27.33333333333333</v>
      </c>
      <c r="BX29" s="24">
        <f>BR29/BS29</f>
        <v>17.88888888888889</v>
      </c>
    </row>
    <row r="30" ht="20" customHeight="1">
      <c r="A30" t="s" s="11">
        <v>90</v>
      </c>
      <c r="B30" s="12"/>
      <c r="C30" s="13"/>
      <c r="D30" s="13"/>
      <c r="E30" s="13"/>
      <c r="F30" s="13"/>
      <c r="G30" s="13"/>
      <c r="H30" s="14"/>
      <c r="I30" s="14"/>
      <c r="J30" s="14"/>
      <c r="K30" s="14"/>
      <c r="L30" s="14"/>
      <c r="M30" s="14"/>
      <c r="N30" s="13"/>
      <c r="O30" s="13"/>
      <c r="P30" s="13"/>
      <c r="Q30" s="13"/>
      <c r="R30" s="13"/>
      <c r="S30" s="13"/>
      <c r="T30" s="14"/>
      <c r="U30" s="14"/>
      <c r="V30" s="14"/>
      <c r="W30" s="14"/>
      <c r="X30" s="14"/>
      <c r="Y30" s="14"/>
      <c r="Z30" s="13">
        <v>114</v>
      </c>
      <c r="AA30" s="13">
        <v>1</v>
      </c>
      <c r="AB30" s="13">
        <v>96</v>
      </c>
      <c r="AC30" s="13">
        <v>5</v>
      </c>
      <c r="AD30" s="45">
        <v>18687</v>
      </c>
      <c r="AE30" s="13">
        <v>0</v>
      </c>
      <c r="AF30" s="14">
        <v>168</v>
      </c>
      <c r="AG30" s="14">
        <v>0</v>
      </c>
      <c r="AH30" s="14">
        <v>182</v>
      </c>
      <c r="AI30" s="14">
        <v>2</v>
      </c>
      <c r="AJ30" s="46">
        <v>28886</v>
      </c>
      <c r="AK30" s="14">
        <v>0</v>
      </c>
      <c r="AL30" s="13">
        <v>30</v>
      </c>
      <c r="AM30" s="13">
        <v>0</v>
      </c>
      <c r="AN30" s="13">
        <v>36</v>
      </c>
      <c r="AO30" s="13">
        <v>1</v>
      </c>
      <c r="AP30" s="45">
        <v>48213</v>
      </c>
      <c r="AQ30" s="13">
        <v>0</v>
      </c>
      <c r="AR30" s="14"/>
      <c r="AS30" s="14"/>
      <c r="AT30" s="14"/>
      <c r="AU30" s="14"/>
      <c r="AV30" s="14"/>
      <c r="AW30" s="14"/>
      <c r="AX30" s="13"/>
      <c r="AY30" s="13"/>
      <c r="AZ30" s="13"/>
      <c r="BA30" s="13"/>
      <c r="BB30" s="13"/>
      <c r="BC30" s="13"/>
      <c r="BD30" s="14"/>
      <c r="BE30" s="14"/>
      <c r="BF30" s="14"/>
      <c r="BG30" s="14"/>
      <c r="BH30" s="14"/>
      <c r="BI30" s="14"/>
      <c r="BJ30" s="13"/>
      <c r="BK30" s="13"/>
      <c r="BL30" s="13"/>
      <c r="BM30" s="13"/>
      <c r="BN30" s="13"/>
      <c r="BO30" s="18"/>
      <c r="BP30" s="19">
        <f>Z30+AF30+AL30+AR30+AX30+BD30+BJ30</f>
        <v>312</v>
      </c>
      <c r="BQ30" s="14">
        <f>AA30+AG30+AM30+AS30+AY30+BE30+BK30</f>
        <v>1</v>
      </c>
      <c r="BR30" s="14">
        <f>AB30+AH30+AN30+AT30+AZ30+BF30+BL30</f>
        <v>314</v>
      </c>
      <c r="BS30" s="14">
        <f>AC30+AI30+AO30+AU30+BA30+BG30+BM30</f>
        <v>8</v>
      </c>
      <c r="BT30" t="s" s="17">
        <v>199</v>
      </c>
      <c r="BU30" s="14">
        <f>AE30+AK30+AQ30+AW30+BC30+BI30+BO30</f>
        <v>0</v>
      </c>
      <c r="BV30" s="20">
        <f>BR30/(BP30/6)</f>
        <v>6.038461538461538</v>
      </c>
      <c r="BW30" s="20">
        <f>BP30/BS30</f>
        <v>39</v>
      </c>
      <c r="BX30" s="20">
        <f>BR30/BS30</f>
        <v>39.25</v>
      </c>
    </row>
    <row r="31" ht="20" customHeight="1">
      <c r="A31" t="s" s="11">
        <v>129</v>
      </c>
      <c r="B31" s="12"/>
      <c r="C31" s="13"/>
      <c r="D31" s="13"/>
      <c r="E31" s="13"/>
      <c r="F31" s="13"/>
      <c r="G31" s="13"/>
      <c r="H31" s="5"/>
      <c r="I31" s="5"/>
      <c r="J31" s="5"/>
      <c r="K31" s="5"/>
      <c r="L31" s="5"/>
      <c r="M31" s="5"/>
      <c r="N31" s="13"/>
      <c r="O31" s="13"/>
      <c r="P31" s="13"/>
      <c r="Q31" s="13"/>
      <c r="R31" s="13"/>
      <c r="S31" s="13"/>
      <c r="T31" s="5"/>
      <c r="U31" s="5"/>
      <c r="V31" s="5"/>
      <c r="W31" s="5"/>
      <c r="X31" s="5"/>
      <c r="Y31" s="5"/>
      <c r="Z31" s="13"/>
      <c r="AA31" s="13"/>
      <c r="AB31" s="13"/>
      <c r="AC31" s="13"/>
      <c r="AD31" s="13"/>
      <c r="AE31" s="13"/>
      <c r="AF31" s="5"/>
      <c r="AG31" s="5"/>
      <c r="AH31" s="5"/>
      <c r="AI31" s="5"/>
      <c r="AJ31" s="5"/>
      <c r="AK31" s="5"/>
      <c r="AL31" s="13"/>
      <c r="AM31" s="13"/>
      <c r="AN31" s="13"/>
      <c r="AO31" s="13"/>
      <c r="AP31" s="13"/>
      <c r="AQ31" s="13"/>
      <c r="AR31" s="5"/>
      <c r="AS31" s="5"/>
      <c r="AT31" s="5"/>
      <c r="AU31" s="5"/>
      <c r="AV31" s="5"/>
      <c r="AW31" s="5"/>
      <c r="AX31" s="13">
        <v>250</v>
      </c>
      <c r="AY31" s="13">
        <v>5</v>
      </c>
      <c r="AZ31" s="13">
        <v>166</v>
      </c>
      <c r="BA31" s="13">
        <v>6</v>
      </c>
      <c r="BB31" s="45">
        <v>48304</v>
      </c>
      <c r="BC31" s="13">
        <v>0</v>
      </c>
      <c r="BD31" s="5">
        <v>138</v>
      </c>
      <c r="BE31" s="5">
        <v>5</v>
      </c>
      <c r="BF31" s="5">
        <v>69</v>
      </c>
      <c r="BG31" s="5">
        <v>2</v>
      </c>
      <c r="BH31" s="47">
        <v>43496</v>
      </c>
      <c r="BI31" s="5">
        <v>0</v>
      </c>
      <c r="BJ31" s="13"/>
      <c r="BK31" s="13"/>
      <c r="BL31" s="13"/>
      <c r="BM31" s="13"/>
      <c r="BN31" s="13"/>
      <c r="BO31" s="18"/>
      <c r="BP31" s="23">
        <f>Z31+AF31+AL31+AR31+AX31+BD31+BJ31</f>
        <v>388</v>
      </c>
      <c r="BQ31" s="5">
        <f>AA31+AG31+AM31+AS31+AY31+BE31+BK31</f>
        <v>10</v>
      </c>
      <c r="BR31" s="5">
        <f>AB31+AH31+AN31+AT31+AZ31+BF31+BL31</f>
        <v>235</v>
      </c>
      <c r="BS31" s="5">
        <f>AC31+AI31+AO31+AU31+BA31+BG31+BM31</f>
        <v>8</v>
      </c>
      <c r="BT31" t="s" s="26">
        <v>160</v>
      </c>
      <c r="BU31" s="5">
        <f>AE31+AK31+AQ31+AW31+BC31+BI31+BO31</f>
        <v>0</v>
      </c>
      <c r="BV31" s="24">
        <f>BR31/(BP31/6)</f>
        <v>3.634020618556701</v>
      </c>
      <c r="BW31" s="24">
        <f>BP31/BS31</f>
        <v>48.5</v>
      </c>
      <c r="BX31" s="24">
        <f>BR31/BS31</f>
        <v>29.375</v>
      </c>
    </row>
    <row r="32" ht="20" customHeight="1">
      <c r="A32" t="s" s="11">
        <v>123</v>
      </c>
      <c r="B32" s="12"/>
      <c r="C32" s="13"/>
      <c r="D32" s="13"/>
      <c r="E32" s="13"/>
      <c r="F32" s="13"/>
      <c r="G32" s="13"/>
      <c r="H32" s="14"/>
      <c r="I32" s="14"/>
      <c r="J32" s="14"/>
      <c r="K32" s="14"/>
      <c r="L32" s="14"/>
      <c r="M32" s="14"/>
      <c r="N32" s="13"/>
      <c r="O32" s="13"/>
      <c r="P32" s="13"/>
      <c r="Q32" s="13"/>
      <c r="R32" s="13"/>
      <c r="S32" s="13"/>
      <c r="T32" s="14"/>
      <c r="U32" s="14"/>
      <c r="V32" s="14"/>
      <c r="W32" s="14"/>
      <c r="X32" s="14"/>
      <c r="Y32" s="14"/>
      <c r="Z32" s="13"/>
      <c r="AA32" s="13"/>
      <c r="AB32" s="13"/>
      <c r="AC32" s="13"/>
      <c r="AD32" s="13"/>
      <c r="AE32" s="13"/>
      <c r="AF32" s="14">
        <v>84</v>
      </c>
      <c r="AG32" s="14">
        <v>3</v>
      </c>
      <c r="AH32" s="14">
        <v>52</v>
      </c>
      <c r="AI32" s="14">
        <v>1</v>
      </c>
      <c r="AJ32" s="46">
        <v>46387</v>
      </c>
      <c r="AK32" s="14">
        <v>0</v>
      </c>
      <c r="AL32" s="13">
        <v>42</v>
      </c>
      <c r="AM32" s="13">
        <v>2</v>
      </c>
      <c r="AN32" s="13">
        <v>41</v>
      </c>
      <c r="AO32" s="13">
        <v>0</v>
      </c>
      <c r="AP32" t="s" s="15">
        <v>200</v>
      </c>
      <c r="AQ32" s="13">
        <v>0</v>
      </c>
      <c r="AR32" s="14">
        <v>30</v>
      </c>
      <c r="AS32" s="14">
        <v>1</v>
      </c>
      <c r="AT32" s="14">
        <v>30</v>
      </c>
      <c r="AU32" s="14">
        <v>1</v>
      </c>
      <c r="AV32" s="46">
        <v>46022</v>
      </c>
      <c r="AW32" s="14">
        <v>0</v>
      </c>
      <c r="AX32" s="13">
        <v>90</v>
      </c>
      <c r="AY32" s="13">
        <v>2</v>
      </c>
      <c r="AZ32" s="13">
        <v>89</v>
      </c>
      <c r="BA32" s="13">
        <v>3</v>
      </c>
      <c r="BB32" s="45">
        <v>16833</v>
      </c>
      <c r="BC32" s="13">
        <v>0</v>
      </c>
      <c r="BD32" s="14">
        <v>72</v>
      </c>
      <c r="BE32" s="14">
        <v>1</v>
      </c>
      <c r="BF32" s="14">
        <v>49</v>
      </c>
      <c r="BG32" s="14">
        <v>2</v>
      </c>
      <c r="BH32" s="50">
        <v>40877</v>
      </c>
      <c r="BI32" s="14">
        <v>0</v>
      </c>
      <c r="BJ32" s="13">
        <v>31</v>
      </c>
      <c r="BK32" s="13">
        <v>0</v>
      </c>
      <c r="BL32" s="13">
        <v>38</v>
      </c>
      <c r="BM32" s="13">
        <v>1</v>
      </c>
      <c r="BN32" s="48">
        <v>41243</v>
      </c>
      <c r="BO32" s="18">
        <v>0</v>
      </c>
      <c r="BP32" s="19">
        <f>Z32+AF32+AL32+AR32+AX32+BD32+BJ32</f>
        <v>349</v>
      </c>
      <c r="BQ32" s="14">
        <f>AA32+AG32+AM32+AS32+AY32+BE32+BK32</f>
        <v>9</v>
      </c>
      <c r="BR32" s="14">
        <f>AB32+AH32+AN32+AT32+AZ32+BF32+BL32</f>
        <v>299</v>
      </c>
      <c r="BS32" s="14">
        <f>AC32+AI32+AO32+AU32+BA32+BG32+BM32</f>
        <v>8</v>
      </c>
      <c r="BT32" t="s" s="17">
        <v>201</v>
      </c>
      <c r="BU32" s="14">
        <f>AE32+AK32+AQ32+AW32+BC32+BI32+BO32</f>
        <v>0</v>
      </c>
      <c r="BV32" s="20">
        <f>BR32/(BP32/6)</f>
        <v>5.140401146131805</v>
      </c>
      <c r="BW32" s="20">
        <f>BP32/BS32</f>
        <v>43.625</v>
      </c>
      <c r="BX32" s="20">
        <f>BR32/BS32</f>
        <v>37.375</v>
      </c>
    </row>
    <row r="33" ht="20" customHeight="1">
      <c r="A33" t="s" s="11">
        <v>15</v>
      </c>
      <c r="B33" s="12"/>
      <c r="C33" s="13"/>
      <c r="D33" s="13"/>
      <c r="E33" s="13"/>
      <c r="F33" s="13"/>
      <c r="G33" s="13"/>
      <c r="H33" s="5"/>
      <c r="I33" s="5"/>
      <c r="J33" s="5"/>
      <c r="K33" s="5"/>
      <c r="L33" s="5"/>
      <c r="M33" s="5"/>
      <c r="N33" s="13"/>
      <c r="O33" s="13"/>
      <c r="P33" s="13"/>
      <c r="Q33" s="13"/>
      <c r="R33" s="13"/>
      <c r="S33" s="13"/>
      <c r="T33" s="5"/>
      <c r="U33" s="5"/>
      <c r="V33" s="5"/>
      <c r="W33" s="5"/>
      <c r="X33" s="5"/>
      <c r="Y33" s="5"/>
      <c r="Z33" s="13">
        <v>78</v>
      </c>
      <c r="AA33" s="13">
        <v>0</v>
      </c>
      <c r="AB33" s="13">
        <v>58</v>
      </c>
      <c r="AC33" s="13">
        <v>5</v>
      </c>
      <c r="AD33" s="45">
        <v>49034</v>
      </c>
      <c r="AE33" s="13">
        <v>0</v>
      </c>
      <c r="AF33" s="5">
        <v>5</v>
      </c>
      <c r="AG33" s="5">
        <v>0</v>
      </c>
      <c r="AH33" s="5">
        <v>2</v>
      </c>
      <c r="AI33" s="5">
        <v>2</v>
      </c>
      <c r="AJ33" s="49">
        <v>40210</v>
      </c>
      <c r="AK33" s="5">
        <v>0</v>
      </c>
      <c r="AL33" s="13">
        <v>12</v>
      </c>
      <c r="AM33" s="13">
        <v>0</v>
      </c>
      <c r="AN33" s="13">
        <v>17</v>
      </c>
      <c r="AO33" s="13">
        <v>0</v>
      </c>
      <c r="AP33" t="s" s="15">
        <v>171</v>
      </c>
      <c r="AQ33" s="13">
        <v>0</v>
      </c>
      <c r="AR33" s="5"/>
      <c r="AS33" s="5"/>
      <c r="AT33" s="5"/>
      <c r="AU33" s="5"/>
      <c r="AV33" s="5"/>
      <c r="AW33" s="5"/>
      <c r="AX33" s="13"/>
      <c r="AY33" s="13"/>
      <c r="AZ33" s="13"/>
      <c r="BA33" s="13"/>
      <c r="BB33" s="13"/>
      <c r="BC33" s="13"/>
      <c r="BD33" s="5"/>
      <c r="BE33" s="5"/>
      <c r="BF33" s="5"/>
      <c r="BG33" s="5"/>
      <c r="BH33" s="5"/>
      <c r="BI33" s="5"/>
      <c r="BJ33" s="13"/>
      <c r="BK33" s="13"/>
      <c r="BL33" s="13"/>
      <c r="BM33" s="13"/>
      <c r="BN33" s="13"/>
      <c r="BO33" s="18"/>
      <c r="BP33" s="23">
        <f>Z33+AF33+AL33+AR33+AX33+BD33+BJ33</f>
        <v>95</v>
      </c>
      <c r="BQ33" s="5">
        <f>AA33+AG33+AM33+AS33+AY33+BE33+BK33</f>
        <v>0</v>
      </c>
      <c r="BR33" s="5">
        <f>AB33+AH33+AN33+AT33+AZ33+BF33+BL33</f>
        <v>77</v>
      </c>
      <c r="BS33" s="5">
        <f>AC33+AI33+AO33+AU33+BA33+BG33+BM33</f>
        <v>7</v>
      </c>
      <c r="BT33" t="s" s="26">
        <v>202</v>
      </c>
      <c r="BU33" s="5">
        <f>AE33+AK33+AQ33+AW33+BC33+BI33+BO33</f>
        <v>0</v>
      </c>
      <c r="BV33" s="24">
        <f>BR33/(BP33/6)</f>
        <v>4.863157894736842</v>
      </c>
      <c r="BW33" s="24">
        <f>BP33/BS33</f>
        <v>13.57142857142857</v>
      </c>
      <c r="BX33" s="24">
        <f>BR33/BS33</f>
        <v>11</v>
      </c>
    </row>
    <row r="34" ht="20" customHeight="1">
      <c r="A34" t="s" s="11">
        <v>88</v>
      </c>
      <c r="B34" s="12"/>
      <c r="C34" s="13"/>
      <c r="D34" s="13"/>
      <c r="E34" s="13"/>
      <c r="F34" s="13"/>
      <c r="G34" s="13"/>
      <c r="H34" s="14"/>
      <c r="I34" s="14"/>
      <c r="J34" s="14"/>
      <c r="K34" s="14"/>
      <c r="L34" s="14"/>
      <c r="M34" s="14"/>
      <c r="N34" s="13"/>
      <c r="O34" s="13"/>
      <c r="P34" s="13"/>
      <c r="Q34" s="13"/>
      <c r="R34" s="13"/>
      <c r="S34" s="13"/>
      <c r="T34" s="14"/>
      <c r="U34" s="14"/>
      <c r="V34" s="14"/>
      <c r="W34" s="14"/>
      <c r="X34" s="14"/>
      <c r="Y34" s="14"/>
      <c r="Z34" s="13"/>
      <c r="AA34" s="13"/>
      <c r="AB34" s="13"/>
      <c r="AC34" s="13"/>
      <c r="AD34" s="13"/>
      <c r="AE34" s="13"/>
      <c r="AF34" s="14"/>
      <c r="AG34" s="14"/>
      <c r="AH34" s="14"/>
      <c r="AI34" s="14"/>
      <c r="AJ34" s="14"/>
      <c r="AK34" s="14"/>
      <c r="AL34" s="13">
        <v>238</v>
      </c>
      <c r="AM34" s="13">
        <v>10</v>
      </c>
      <c r="AN34" s="13">
        <v>151</v>
      </c>
      <c r="AO34" s="13">
        <v>6</v>
      </c>
      <c r="AP34" s="48">
        <v>40452</v>
      </c>
      <c r="AQ34" s="13">
        <v>0</v>
      </c>
      <c r="AR34" s="14"/>
      <c r="AS34" s="14"/>
      <c r="AT34" s="14"/>
      <c r="AU34" s="14"/>
      <c r="AV34" s="14"/>
      <c r="AW34" s="14"/>
      <c r="AX34" s="13">
        <v>42</v>
      </c>
      <c r="AY34" s="13">
        <v>0</v>
      </c>
      <c r="AZ34" s="13">
        <v>36</v>
      </c>
      <c r="BA34" s="13">
        <v>1</v>
      </c>
      <c r="BB34" s="45">
        <v>48213</v>
      </c>
      <c r="BC34" s="13">
        <v>0</v>
      </c>
      <c r="BD34" s="14"/>
      <c r="BE34" s="14"/>
      <c r="BF34" s="14"/>
      <c r="BG34" s="14"/>
      <c r="BH34" s="14"/>
      <c r="BI34" s="14"/>
      <c r="BJ34" s="13"/>
      <c r="BK34" s="13"/>
      <c r="BL34" s="13"/>
      <c r="BM34" s="13"/>
      <c r="BN34" s="13"/>
      <c r="BO34" s="18"/>
      <c r="BP34" s="19">
        <f>Z34+AF34+AL34+AR34+AX34+BD34+BJ34</f>
        <v>280</v>
      </c>
      <c r="BQ34" s="14">
        <f>AA34+AG34+AM34+AS34+AY34+BE34+BK34</f>
        <v>10</v>
      </c>
      <c r="BR34" s="14">
        <f>AB34+AH34+AN34+AT34+AZ34+BF34+BL34</f>
        <v>187</v>
      </c>
      <c r="BS34" s="14">
        <f>AC34+AI34+AO34+AU34+BA34+BG34+BM34</f>
        <v>7</v>
      </c>
      <c r="BT34" t="s" s="17">
        <v>203</v>
      </c>
      <c r="BU34" s="14">
        <f>AE34+AK34+AQ34+AW34+BC34+BI34+BO34</f>
        <v>0</v>
      </c>
      <c r="BV34" s="20">
        <f>BR34/(BP34/6)</f>
        <v>4.007142857142857</v>
      </c>
      <c r="BW34" s="20">
        <f>BP34/BS34</f>
        <v>40</v>
      </c>
      <c r="BX34" s="20">
        <f>BR34/BS34</f>
        <v>26.71428571428572</v>
      </c>
    </row>
    <row r="35" ht="20" customHeight="1">
      <c r="A35" t="s" s="11">
        <v>136</v>
      </c>
      <c r="B35" s="12"/>
      <c r="C35" s="13"/>
      <c r="D35" s="13"/>
      <c r="E35" s="13"/>
      <c r="F35" s="13"/>
      <c r="G35" s="13"/>
      <c r="H35" s="5"/>
      <c r="I35" s="5"/>
      <c r="J35" s="5"/>
      <c r="K35" s="5"/>
      <c r="L35" s="5"/>
      <c r="M35" s="5"/>
      <c r="N35" s="13"/>
      <c r="O35" s="13"/>
      <c r="P35" s="13"/>
      <c r="Q35" s="13"/>
      <c r="R35" s="13"/>
      <c r="S35" s="13"/>
      <c r="T35" s="5"/>
      <c r="U35" s="5"/>
      <c r="V35" s="5"/>
      <c r="W35" s="5"/>
      <c r="X35" s="5"/>
      <c r="Y35" s="5"/>
      <c r="Z35" s="13"/>
      <c r="AA35" s="13"/>
      <c r="AB35" s="13"/>
      <c r="AC35" s="13"/>
      <c r="AD35" s="13"/>
      <c r="AE35" s="13"/>
      <c r="AF35" s="5"/>
      <c r="AG35" s="5"/>
      <c r="AH35" s="5"/>
      <c r="AI35" s="5"/>
      <c r="AJ35" s="5"/>
      <c r="AK35" s="5"/>
      <c r="AL35" s="13"/>
      <c r="AM35" s="13"/>
      <c r="AN35" s="13"/>
      <c r="AO35" s="13"/>
      <c r="AP35" s="13"/>
      <c r="AQ35" s="13"/>
      <c r="AR35" s="5">
        <v>78</v>
      </c>
      <c r="AS35" s="5">
        <v>2</v>
      </c>
      <c r="AT35" s="5">
        <v>61</v>
      </c>
      <c r="AU35" s="5">
        <v>5</v>
      </c>
      <c r="AV35" s="47">
        <v>20940</v>
      </c>
      <c r="AW35" s="5">
        <v>0</v>
      </c>
      <c r="AX35" s="13"/>
      <c r="AY35" s="13"/>
      <c r="AZ35" s="13"/>
      <c r="BA35" s="13"/>
      <c r="BB35" s="13"/>
      <c r="BC35" s="13"/>
      <c r="BD35" s="5"/>
      <c r="BE35" s="5"/>
      <c r="BF35" s="5"/>
      <c r="BG35" s="5"/>
      <c r="BH35" s="5"/>
      <c r="BI35" s="5"/>
      <c r="BJ35" s="13"/>
      <c r="BK35" s="13"/>
      <c r="BL35" s="13"/>
      <c r="BM35" s="13"/>
      <c r="BN35" s="13"/>
      <c r="BO35" s="18"/>
      <c r="BP35" s="23">
        <f>Z35+AF35+AL35+AR35+AX35+BD35+BJ35</f>
        <v>78</v>
      </c>
      <c r="BQ35" s="5">
        <f>AA35+AG35+AM35+AS35+AY35+BE35+BK35</f>
        <v>2</v>
      </c>
      <c r="BR35" s="5">
        <f>AB35+AH35+AN35+AT35+AZ35+BF35+BL35</f>
        <v>61</v>
      </c>
      <c r="BS35" s="5">
        <f>AC35+AI35+AO35+AU35+BA35+BG35+BM35</f>
        <v>5</v>
      </c>
      <c r="BT35" t="s" s="26">
        <v>204</v>
      </c>
      <c r="BU35" s="5">
        <f>AE35+AK35+AQ35+AW35+BC35+BI35+BO35</f>
        <v>0</v>
      </c>
      <c r="BV35" s="24">
        <f>BR35/(BP35/6)</f>
        <v>4.692307692307693</v>
      </c>
      <c r="BW35" s="24">
        <f>BP35/BS35</f>
        <v>15.6</v>
      </c>
      <c r="BX35" s="24">
        <f>BR35/BS35</f>
        <v>12.2</v>
      </c>
    </row>
    <row r="36" ht="20" customHeight="1">
      <c r="A36" t="s" s="11">
        <v>45</v>
      </c>
      <c r="B36" s="12"/>
      <c r="C36" s="13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3"/>
      <c r="O36" s="13"/>
      <c r="P36" s="13"/>
      <c r="Q36" s="13"/>
      <c r="R36" s="13"/>
      <c r="S36" s="13"/>
      <c r="T36" s="14"/>
      <c r="U36" s="14"/>
      <c r="V36" s="14"/>
      <c r="W36" s="14"/>
      <c r="X36" s="14"/>
      <c r="Y36" s="14"/>
      <c r="Z36" s="13">
        <v>107</v>
      </c>
      <c r="AA36" s="13">
        <v>0</v>
      </c>
      <c r="AB36" s="13">
        <v>80</v>
      </c>
      <c r="AC36" s="13">
        <v>4</v>
      </c>
      <c r="AD36" s="45">
        <v>42766</v>
      </c>
      <c r="AE36" s="13">
        <v>0</v>
      </c>
      <c r="AF36" s="14"/>
      <c r="AG36" s="14"/>
      <c r="AH36" s="14"/>
      <c r="AI36" s="14"/>
      <c r="AJ36" s="14"/>
      <c r="AK36" s="14"/>
      <c r="AL36" s="13"/>
      <c r="AM36" s="13"/>
      <c r="AN36" s="13"/>
      <c r="AO36" s="13"/>
      <c r="AP36" s="13"/>
      <c r="AQ36" s="13"/>
      <c r="AR36" s="14"/>
      <c r="AS36" s="14"/>
      <c r="AT36" s="14"/>
      <c r="AU36" s="14"/>
      <c r="AV36" s="14"/>
      <c r="AW36" s="14"/>
      <c r="AX36" s="13"/>
      <c r="AY36" s="13"/>
      <c r="AZ36" s="13"/>
      <c r="BA36" s="13"/>
      <c r="BB36" s="13"/>
      <c r="BC36" s="13"/>
      <c r="BD36" s="14"/>
      <c r="BE36" s="14"/>
      <c r="BF36" s="14"/>
      <c r="BG36" s="14"/>
      <c r="BH36" s="14"/>
      <c r="BI36" s="14"/>
      <c r="BJ36" s="13"/>
      <c r="BK36" s="13"/>
      <c r="BL36" s="13"/>
      <c r="BM36" s="13"/>
      <c r="BN36" s="13"/>
      <c r="BO36" s="18"/>
      <c r="BP36" s="19">
        <f>Z36+AF36+AL36+AR36+AX36+BD36+BJ36</f>
        <v>107</v>
      </c>
      <c r="BQ36" s="14">
        <f>AA36+AG36+AM36+AS36+AY36+BE36+BK36</f>
        <v>0</v>
      </c>
      <c r="BR36" s="14">
        <f>AB36+AH36+AN36+AT36+AZ36+BF36+BL36</f>
        <v>80</v>
      </c>
      <c r="BS36" s="14">
        <f>AC36+AI36+AO36+AU36+BA36+BG36+BM36</f>
        <v>4</v>
      </c>
      <c r="BT36" t="s" s="17">
        <v>205</v>
      </c>
      <c r="BU36" s="14">
        <f>AE36+AK36+AQ36+AW36+BC36+BI36+BO36</f>
        <v>0</v>
      </c>
      <c r="BV36" s="20">
        <f>BR36/(BP36/6)</f>
        <v>4.485981308411215</v>
      </c>
      <c r="BW36" s="20">
        <f>BP36/BS36</f>
        <v>26.75</v>
      </c>
      <c r="BX36" s="20">
        <f>BR36/BS36</f>
        <v>20</v>
      </c>
    </row>
    <row r="37" ht="20" customHeight="1">
      <c r="A37" t="s" s="11">
        <v>67</v>
      </c>
      <c r="B37" s="12"/>
      <c r="C37" s="13"/>
      <c r="D37" s="13"/>
      <c r="E37" s="13"/>
      <c r="F37" s="13"/>
      <c r="G37" s="13"/>
      <c r="H37" s="5"/>
      <c r="I37" s="5"/>
      <c r="J37" s="5"/>
      <c r="K37" s="5"/>
      <c r="L37" s="5"/>
      <c r="M37" s="5"/>
      <c r="N37" s="13"/>
      <c r="O37" s="13"/>
      <c r="P37" s="13"/>
      <c r="Q37" s="13"/>
      <c r="R37" s="13"/>
      <c r="S37" s="13"/>
      <c r="T37" s="5"/>
      <c r="U37" s="5"/>
      <c r="V37" s="5"/>
      <c r="W37" s="5"/>
      <c r="X37" s="5"/>
      <c r="Y37" s="5"/>
      <c r="Z37" s="13">
        <v>84</v>
      </c>
      <c r="AA37" s="13">
        <v>0</v>
      </c>
      <c r="AB37" s="13">
        <v>100</v>
      </c>
      <c r="AC37" s="13">
        <v>4</v>
      </c>
      <c r="AD37" s="45">
        <v>50436</v>
      </c>
      <c r="AE37" s="13">
        <v>0</v>
      </c>
      <c r="AF37" s="5"/>
      <c r="AG37" s="5"/>
      <c r="AH37" s="5"/>
      <c r="AI37" s="5"/>
      <c r="AJ37" s="5"/>
      <c r="AK37" s="5"/>
      <c r="AL37" s="13"/>
      <c r="AM37" s="13"/>
      <c r="AN37" s="13"/>
      <c r="AO37" s="13"/>
      <c r="AP37" s="13"/>
      <c r="AQ37" s="13"/>
      <c r="AR37" s="5"/>
      <c r="AS37" s="5"/>
      <c r="AT37" s="5"/>
      <c r="AU37" s="5"/>
      <c r="AV37" s="5"/>
      <c r="AW37" s="5"/>
      <c r="AX37" s="13"/>
      <c r="AY37" s="13"/>
      <c r="AZ37" s="13"/>
      <c r="BA37" s="13"/>
      <c r="BB37" s="13"/>
      <c r="BC37" s="13"/>
      <c r="BD37" s="5"/>
      <c r="BE37" s="5"/>
      <c r="BF37" s="5"/>
      <c r="BG37" s="5"/>
      <c r="BH37" s="5"/>
      <c r="BI37" s="5"/>
      <c r="BJ37" s="13"/>
      <c r="BK37" s="13"/>
      <c r="BL37" s="13"/>
      <c r="BM37" s="13"/>
      <c r="BN37" s="13"/>
      <c r="BO37" s="18"/>
      <c r="BP37" s="23">
        <f>Z37+AF37+AL37+AR37+AX37+BD37+BJ37</f>
        <v>84</v>
      </c>
      <c r="BQ37" s="5">
        <f>AA37+AG37+AM37+AS37+AY37+BE37+BK37</f>
        <v>0</v>
      </c>
      <c r="BR37" s="5">
        <f>AB37+AH37+AN37+AT37+AZ37+BF37+BL37</f>
        <v>100</v>
      </c>
      <c r="BS37" s="5">
        <f>AC37+AI37+AO37+AU37+BA37+BG37+BM37</f>
        <v>4</v>
      </c>
      <c r="BT37" t="s" s="26">
        <v>206</v>
      </c>
      <c r="BU37" s="5">
        <f>AE37+AK37+AQ37+AW37+BC37+BI37+BO37</f>
        <v>0</v>
      </c>
      <c r="BV37" s="24">
        <f>BR37/(BP37/6)</f>
        <v>7.142857142857143</v>
      </c>
      <c r="BW37" s="24">
        <f>BP37/BS37</f>
        <v>21</v>
      </c>
      <c r="BX37" s="24">
        <f>BR37/BS37</f>
        <v>25</v>
      </c>
    </row>
    <row r="38" ht="20" customHeight="1">
      <c r="A38" t="s" s="11">
        <v>207</v>
      </c>
      <c r="B38" s="12"/>
      <c r="C38" s="13"/>
      <c r="D38" s="13"/>
      <c r="E38" s="13"/>
      <c r="F38" s="13"/>
      <c r="G38" s="13"/>
      <c r="H38" s="14"/>
      <c r="I38" s="14"/>
      <c r="J38" s="14"/>
      <c r="K38" s="14"/>
      <c r="L38" s="14"/>
      <c r="M38" s="14"/>
      <c r="N38" s="13"/>
      <c r="O38" s="13"/>
      <c r="P38" s="13"/>
      <c r="Q38" s="13"/>
      <c r="R38" s="13"/>
      <c r="S38" s="13"/>
      <c r="T38" s="14"/>
      <c r="U38" s="14"/>
      <c r="V38" s="14"/>
      <c r="W38" s="14"/>
      <c r="X38" s="14"/>
      <c r="Y38" s="14"/>
      <c r="Z38" s="13">
        <v>18</v>
      </c>
      <c r="AA38" s="13">
        <v>0</v>
      </c>
      <c r="AB38" s="13">
        <v>21</v>
      </c>
      <c r="AC38" s="13">
        <v>0</v>
      </c>
      <c r="AD38" t="s" s="15">
        <v>195</v>
      </c>
      <c r="AE38" s="13">
        <v>0</v>
      </c>
      <c r="AF38" s="14">
        <v>24</v>
      </c>
      <c r="AG38" s="14">
        <v>0</v>
      </c>
      <c r="AH38" s="14">
        <v>34</v>
      </c>
      <c r="AI38" s="14">
        <v>1</v>
      </c>
      <c r="AJ38" t="s" s="16">
        <v>175</v>
      </c>
      <c r="AK38" s="14">
        <v>0</v>
      </c>
      <c r="AL38" s="13">
        <v>72</v>
      </c>
      <c r="AM38" s="13">
        <v>3</v>
      </c>
      <c r="AN38" s="13">
        <v>39</v>
      </c>
      <c r="AO38" s="13">
        <v>3</v>
      </c>
      <c r="AP38" s="45">
        <v>41670</v>
      </c>
      <c r="AQ38" s="13">
        <v>0</v>
      </c>
      <c r="AR38" s="14"/>
      <c r="AS38" s="14"/>
      <c r="AT38" s="14"/>
      <c r="AU38" s="14"/>
      <c r="AV38" s="14"/>
      <c r="AW38" s="14"/>
      <c r="AX38" s="13"/>
      <c r="AY38" s="13"/>
      <c r="AZ38" s="13"/>
      <c r="BA38" s="13"/>
      <c r="BB38" s="13"/>
      <c r="BC38" s="13"/>
      <c r="BD38" s="14"/>
      <c r="BE38" s="14"/>
      <c r="BF38" s="14"/>
      <c r="BG38" s="14"/>
      <c r="BH38" s="14"/>
      <c r="BI38" s="14"/>
      <c r="BJ38" s="13"/>
      <c r="BK38" s="13"/>
      <c r="BL38" s="13"/>
      <c r="BM38" s="13"/>
      <c r="BN38" s="13"/>
      <c r="BO38" s="18"/>
      <c r="BP38" s="19">
        <f>Z38+AF38+AL38+AR38+AX38+BD38+BJ38</f>
        <v>114</v>
      </c>
      <c r="BQ38" s="14">
        <f>AA38+AG38+AM38+AS38+AY38+BE38+BK38</f>
        <v>3</v>
      </c>
      <c r="BR38" s="14">
        <f>AB38+AH38+AN38+AT38+AZ38+BF38+BL38</f>
        <v>94</v>
      </c>
      <c r="BS38" s="14">
        <f>AC38+AI38+AO38+AU38+BA38+BG38+BM38</f>
        <v>4</v>
      </c>
      <c r="BT38" t="s" s="17">
        <v>208</v>
      </c>
      <c r="BU38" s="14">
        <f>AE38+AK38+AQ38+AW38+BC38+BI38+BO38</f>
        <v>0</v>
      </c>
      <c r="BV38" s="20">
        <f>BR38/(BP38/6)</f>
        <v>4.947368421052632</v>
      </c>
      <c r="BW38" s="20">
        <f>BP38/BS38</f>
        <v>28.5</v>
      </c>
      <c r="BX38" s="20">
        <f>BR38/BS38</f>
        <v>23.5</v>
      </c>
    </row>
    <row r="39" ht="20" customHeight="1">
      <c r="A39" t="s" s="11">
        <v>133</v>
      </c>
      <c r="B39" s="12"/>
      <c r="C39" s="13"/>
      <c r="D39" s="13"/>
      <c r="E39" s="13"/>
      <c r="F39" s="13"/>
      <c r="G39" s="13"/>
      <c r="H39" s="5"/>
      <c r="I39" s="5"/>
      <c r="J39" s="5"/>
      <c r="K39" s="5"/>
      <c r="L39" s="5"/>
      <c r="M39" s="5"/>
      <c r="N39" s="13"/>
      <c r="O39" s="13"/>
      <c r="P39" s="13"/>
      <c r="Q39" s="13"/>
      <c r="R39" s="13"/>
      <c r="S39" s="13"/>
      <c r="T39" s="5"/>
      <c r="U39" s="5"/>
      <c r="V39" s="5"/>
      <c r="W39" s="5"/>
      <c r="X39" s="5"/>
      <c r="Y39" s="5"/>
      <c r="Z39" s="13"/>
      <c r="AA39" s="13"/>
      <c r="AB39" s="13"/>
      <c r="AC39" s="13"/>
      <c r="AD39" s="13"/>
      <c r="AE39" s="13"/>
      <c r="AF39" s="5"/>
      <c r="AG39" s="5"/>
      <c r="AH39" s="5"/>
      <c r="AI39" s="5"/>
      <c r="AJ39" s="5"/>
      <c r="AK39" s="5"/>
      <c r="AL39" s="13"/>
      <c r="AM39" s="13"/>
      <c r="AN39" s="13"/>
      <c r="AO39" s="13"/>
      <c r="AP39" s="13"/>
      <c r="AQ39" s="13"/>
      <c r="AR39" s="5"/>
      <c r="AS39" s="5"/>
      <c r="AT39" s="5"/>
      <c r="AU39" s="5"/>
      <c r="AV39" s="5"/>
      <c r="AW39" s="5"/>
      <c r="AX39" s="13"/>
      <c r="AY39" s="13"/>
      <c r="AZ39" s="13"/>
      <c r="BA39" s="13"/>
      <c r="BB39" s="13"/>
      <c r="BC39" s="13"/>
      <c r="BD39" s="5"/>
      <c r="BE39" s="5"/>
      <c r="BF39" s="5"/>
      <c r="BG39" s="5"/>
      <c r="BH39" s="5"/>
      <c r="BI39" s="5"/>
      <c r="BJ39" s="13">
        <v>90</v>
      </c>
      <c r="BK39" s="13">
        <v>3</v>
      </c>
      <c r="BL39" s="13">
        <v>56</v>
      </c>
      <c r="BM39" s="13">
        <v>4</v>
      </c>
      <c r="BN39" s="45">
        <v>39872</v>
      </c>
      <c r="BO39" s="18">
        <v>0</v>
      </c>
      <c r="BP39" s="23">
        <f>Z39+AF39+AL39+AR39+AX39+BD39+BJ39</f>
        <v>90</v>
      </c>
      <c r="BQ39" s="5">
        <f>AA39+AG39+AM39+AS39+AY39+BE39+BK39</f>
        <v>3</v>
      </c>
      <c r="BR39" s="5">
        <f>AB39+AH39+AN39+AT39+AZ39+BF39+BL39</f>
        <v>56</v>
      </c>
      <c r="BS39" s="5">
        <f>AC39+AI39+AO39+AU39+BA39+BG39+BM39</f>
        <v>4</v>
      </c>
      <c r="BT39" t="s" s="26">
        <v>209</v>
      </c>
      <c r="BU39" s="5">
        <f>AE39+AK39+AQ39+AW39+BC39+BI39+BO39</f>
        <v>0</v>
      </c>
      <c r="BV39" s="24">
        <f>BR39/(BP39/6)</f>
        <v>3.733333333333333</v>
      </c>
      <c r="BW39" s="24">
        <f>BP39/BS39</f>
        <v>22.5</v>
      </c>
      <c r="BX39" s="24">
        <f>BR39/BS39</f>
        <v>14</v>
      </c>
    </row>
    <row r="40" ht="20" customHeight="1">
      <c r="A40" t="s" s="11">
        <v>121</v>
      </c>
      <c r="B40" s="12"/>
      <c r="C40" s="13"/>
      <c r="D40" s="13"/>
      <c r="E40" s="13"/>
      <c r="F40" s="13"/>
      <c r="G40" s="13"/>
      <c r="H40" s="14"/>
      <c r="I40" s="14"/>
      <c r="J40" s="14"/>
      <c r="K40" s="14"/>
      <c r="L40" s="14"/>
      <c r="M40" s="14"/>
      <c r="N40" s="13"/>
      <c r="O40" s="13"/>
      <c r="P40" s="13"/>
      <c r="Q40" s="13"/>
      <c r="R40" s="13"/>
      <c r="S40" s="13"/>
      <c r="T40" s="14"/>
      <c r="U40" s="14"/>
      <c r="V40" s="14"/>
      <c r="W40" s="14"/>
      <c r="X40" s="14"/>
      <c r="Y40" s="14"/>
      <c r="Z40" s="13"/>
      <c r="AA40" s="13"/>
      <c r="AB40" s="13"/>
      <c r="AC40" s="13"/>
      <c r="AD40" s="13"/>
      <c r="AE40" s="13"/>
      <c r="AF40" s="14"/>
      <c r="AG40" s="14"/>
      <c r="AH40" s="14"/>
      <c r="AI40" s="14"/>
      <c r="AJ40" s="14"/>
      <c r="AK40" s="14"/>
      <c r="AL40" s="13"/>
      <c r="AM40" s="13"/>
      <c r="AN40" s="13"/>
      <c r="AO40" s="13"/>
      <c r="AP40" s="13"/>
      <c r="AQ40" s="13"/>
      <c r="AR40" s="14"/>
      <c r="AS40" s="14"/>
      <c r="AT40" s="14"/>
      <c r="AU40" s="14"/>
      <c r="AV40" s="14"/>
      <c r="AW40" s="14"/>
      <c r="AX40" s="13"/>
      <c r="AY40" s="13"/>
      <c r="AZ40" s="13"/>
      <c r="BA40" s="13"/>
      <c r="BB40" s="13"/>
      <c r="BC40" s="13"/>
      <c r="BD40" s="14"/>
      <c r="BE40" s="14"/>
      <c r="BF40" s="14"/>
      <c r="BG40" s="14"/>
      <c r="BH40" s="14"/>
      <c r="BI40" s="14"/>
      <c r="BJ40" s="13">
        <v>132</v>
      </c>
      <c r="BK40" s="13">
        <v>2</v>
      </c>
      <c r="BL40" s="13">
        <v>76</v>
      </c>
      <c r="BM40" s="13">
        <v>4</v>
      </c>
      <c r="BN40" s="45">
        <v>44592</v>
      </c>
      <c r="BO40" s="18">
        <v>0</v>
      </c>
      <c r="BP40" s="19">
        <f>Z40+AF40+AL40+AR40+AX40+BD40+BJ40</f>
        <v>132</v>
      </c>
      <c r="BQ40" s="14">
        <f>AA40+AG40+AM40+AS40+AY40+BE40+BK40</f>
        <v>2</v>
      </c>
      <c r="BR40" s="14">
        <f>AB40+AH40+AN40+AT40+AZ40+BF40+BL40</f>
        <v>76</v>
      </c>
      <c r="BS40" s="14">
        <f>AC40+AI40+AO40+AU40+BA40+BG40+BM40</f>
        <v>4</v>
      </c>
      <c r="BT40" t="s" s="17">
        <v>210</v>
      </c>
      <c r="BU40" s="14">
        <f>AE40+AK40+AQ40+AW40+BC40+BI40+BO40</f>
        <v>0</v>
      </c>
      <c r="BV40" s="20">
        <f>BR40/(BP40/6)</f>
        <v>3.454545454545455</v>
      </c>
      <c r="BW40" s="20">
        <f>BP40/BS40</f>
        <v>33</v>
      </c>
      <c r="BX40" s="20">
        <f>BR40/BS40</f>
        <v>19</v>
      </c>
    </row>
    <row r="41" ht="20" customHeight="1">
      <c r="A41" t="s" s="11">
        <v>87</v>
      </c>
      <c r="B41" s="12"/>
      <c r="C41" s="13"/>
      <c r="D41" s="13"/>
      <c r="E41" s="13"/>
      <c r="F41" s="13"/>
      <c r="G41" s="13"/>
      <c r="H41" s="5"/>
      <c r="I41" s="5"/>
      <c r="J41" s="5"/>
      <c r="K41" s="5"/>
      <c r="L41" s="5"/>
      <c r="M41" s="5"/>
      <c r="N41" s="13"/>
      <c r="O41" s="13"/>
      <c r="P41" s="13"/>
      <c r="Q41" s="13"/>
      <c r="R41" s="13"/>
      <c r="S41" s="13"/>
      <c r="T41" s="5"/>
      <c r="U41" s="5"/>
      <c r="V41" s="5"/>
      <c r="W41" s="5"/>
      <c r="X41" s="5"/>
      <c r="Y41" s="5"/>
      <c r="Z41" s="13">
        <v>84</v>
      </c>
      <c r="AA41" s="13">
        <v>0</v>
      </c>
      <c r="AB41" s="13">
        <v>112</v>
      </c>
      <c r="AC41" s="13">
        <v>3</v>
      </c>
      <c r="AD41" s="45">
        <v>20120</v>
      </c>
      <c r="AE41" s="13">
        <v>0</v>
      </c>
      <c r="AF41" s="5"/>
      <c r="AG41" s="5"/>
      <c r="AH41" s="5"/>
      <c r="AI41" s="5"/>
      <c r="AJ41" s="5"/>
      <c r="AK41" s="5"/>
      <c r="AL41" s="13">
        <v>30</v>
      </c>
      <c r="AM41" s="13">
        <v>1</v>
      </c>
      <c r="AN41" s="13">
        <v>12</v>
      </c>
      <c r="AO41" s="13">
        <v>0</v>
      </c>
      <c r="AP41" t="s" s="15">
        <v>211</v>
      </c>
      <c r="AQ41" s="13">
        <v>0</v>
      </c>
      <c r="AR41" s="5"/>
      <c r="AS41" s="5"/>
      <c r="AT41" s="5"/>
      <c r="AU41" s="5"/>
      <c r="AV41" s="5"/>
      <c r="AW41" s="5"/>
      <c r="AX41" s="13"/>
      <c r="AY41" s="13"/>
      <c r="AZ41" s="13"/>
      <c r="BA41" s="13"/>
      <c r="BB41" s="13"/>
      <c r="BC41" s="13"/>
      <c r="BD41" s="5"/>
      <c r="BE41" s="5"/>
      <c r="BF41" s="5"/>
      <c r="BG41" s="5"/>
      <c r="BH41" s="5"/>
      <c r="BI41" s="5"/>
      <c r="BJ41" s="13"/>
      <c r="BK41" s="13"/>
      <c r="BL41" s="13"/>
      <c r="BM41" s="13"/>
      <c r="BN41" s="13"/>
      <c r="BO41" s="18"/>
      <c r="BP41" s="23">
        <f>Z41+AF41+AL41+AR41+AX41+BD41+BJ41</f>
        <v>114</v>
      </c>
      <c r="BQ41" s="5">
        <f>AA41+AG41+AM41+AS41+AY41+BE41+BK41</f>
        <v>1</v>
      </c>
      <c r="BR41" s="5">
        <f>AB41+AH41+AN41+AT41+AZ41+BF41+BL41</f>
        <v>124</v>
      </c>
      <c r="BS41" s="5">
        <f>AC41+AI41+AO41+AU41+BA41+BG41+BM41</f>
        <v>3</v>
      </c>
      <c r="BT41" t="s" s="26">
        <v>212</v>
      </c>
      <c r="BU41" s="5">
        <f>AE41+AK41+AQ41+AW41+BC41+BI41+BO41</f>
        <v>0</v>
      </c>
      <c r="BV41" s="24">
        <f>BR41/(BP41/6)</f>
        <v>6.526315789473684</v>
      </c>
      <c r="BW41" s="24">
        <f>BP41/BS41</f>
        <v>38</v>
      </c>
      <c r="BX41" s="24">
        <f>BR41/BS41</f>
        <v>41.33333333333334</v>
      </c>
    </row>
    <row r="42" ht="20" customHeight="1">
      <c r="A42" t="s" s="11">
        <v>98</v>
      </c>
      <c r="B42" s="12"/>
      <c r="C42" s="13"/>
      <c r="D42" s="13"/>
      <c r="E42" s="13"/>
      <c r="F42" s="13"/>
      <c r="G42" s="13"/>
      <c r="H42" s="14"/>
      <c r="I42" s="14"/>
      <c r="J42" s="14"/>
      <c r="K42" s="14"/>
      <c r="L42" s="14"/>
      <c r="M42" s="14"/>
      <c r="N42" s="13"/>
      <c r="O42" s="13"/>
      <c r="P42" s="13"/>
      <c r="Q42" s="13"/>
      <c r="R42" s="13"/>
      <c r="S42" s="13"/>
      <c r="T42" s="14"/>
      <c r="U42" s="14"/>
      <c r="V42" s="14"/>
      <c r="W42" s="14"/>
      <c r="X42" s="14"/>
      <c r="Y42" s="14"/>
      <c r="Z42" s="13">
        <v>66</v>
      </c>
      <c r="AA42" s="13">
        <v>3</v>
      </c>
      <c r="AB42" s="13">
        <v>37</v>
      </c>
      <c r="AC42" s="13">
        <v>3</v>
      </c>
      <c r="AD42" s="45">
        <v>48638</v>
      </c>
      <c r="AE42" s="13">
        <v>0</v>
      </c>
      <c r="AF42" s="14"/>
      <c r="AG42" s="14"/>
      <c r="AH42" s="14"/>
      <c r="AI42" s="14"/>
      <c r="AJ42" s="14"/>
      <c r="AK42" s="14"/>
      <c r="AL42" s="13"/>
      <c r="AM42" s="13"/>
      <c r="AN42" s="13"/>
      <c r="AO42" s="13"/>
      <c r="AP42" s="13"/>
      <c r="AQ42" s="13"/>
      <c r="AR42" s="14"/>
      <c r="AS42" s="14"/>
      <c r="AT42" s="14"/>
      <c r="AU42" s="14"/>
      <c r="AV42" s="14"/>
      <c r="AW42" s="14"/>
      <c r="AX42" s="13"/>
      <c r="AY42" s="13"/>
      <c r="AZ42" s="13"/>
      <c r="BA42" s="13"/>
      <c r="BB42" s="13"/>
      <c r="BC42" s="13"/>
      <c r="BD42" s="14"/>
      <c r="BE42" s="14"/>
      <c r="BF42" s="14"/>
      <c r="BG42" s="14"/>
      <c r="BH42" s="14"/>
      <c r="BI42" s="14"/>
      <c r="BJ42" s="13"/>
      <c r="BK42" s="13"/>
      <c r="BL42" s="13"/>
      <c r="BM42" s="13"/>
      <c r="BN42" s="13"/>
      <c r="BO42" s="18"/>
      <c r="BP42" s="19">
        <f>Z42+AF42+AL42+AR42+AX42+BD42+BJ42</f>
        <v>66</v>
      </c>
      <c r="BQ42" s="14">
        <f>AA42+AG42+AM42+AS42+AY42+BE42+BK42</f>
        <v>3</v>
      </c>
      <c r="BR42" s="14">
        <f>AB42+AH42+AN42+AT42+AZ42+BF42+BL42</f>
        <v>37</v>
      </c>
      <c r="BS42" s="14">
        <f>AC42+AI42+AO42+AU42+BA42+BG42+BM42</f>
        <v>3</v>
      </c>
      <c r="BT42" t="s" s="17">
        <v>213</v>
      </c>
      <c r="BU42" s="14">
        <f>AE42+AK42+AQ42+AW42+BC42+BI42+BO42</f>
        <v>0</v>
      </c>
      <c r="BV42" s="20">
        <f>BR42/(BP42/6)</f>
        <v>3.363636363636364</v>
      </c>
      <c r="BW42" s="20">
        <f>BP42/BS42</f>
        <v>22</v>
      </c>
      <c r="BX42" s="20">
        <f>BR42/BS42</f>
        <v>12.33333333333333</v>
      </c>
    </row>
    <row r="43" ht="20" customHeight="1">
      <c r="A43" t="s" s="11">
        <v>97</v>
      </c>
      <c r="B43" s="12"/>
      <c r="C43" s="13"/>
      <c r="D43" s="13"/>
      <c r="E43" s="13"/>
      <c r="F43" s="13"/>
      <c r="G43" s="13"/>
      <c r="H43" s="5"/>
      <c r="I43" s="5"/>
      <c r="J43" s="5"/>
      <c r="K43" s="5"/>
      <c r="L43" s="5"/>
      <c r="M43" s="5"/>
      <c r="N43" s="13"/>
      <c r="O43" s="13"/>
      <c r="P43" s="13"/>
      <c r="Q43" s="13"/>
      <c r="R43" s="13"/>
      <c r="S43" s="13"/>
      <c r="T43" s="5"/>
      <c r="U43" s="5"/>
      <c r="V43" s="5"/>
      <c r="W43" s="5"/>
      <c r="X43" s="5"/>
      <c r="Y43" s="5"/>
      <c r="Z43" s="13">
        <v>30</v>
      </c>
      <c r="AA43" s="13">
        <v>0</v>
      </c>
      <c r="AB43" s="13">
        <v>36</v>
      </c>
      <c r="AC43" s="13">
        <v>0</v>
      </c>
      <c r="AD43" t="s" s="15">
        <v>214</v>
      </c>
      <c r="AE43" s="13">
        <v>0</v>
      </c>
      <c r="AF43" s="5">
        <v>18</v>
      </c>
      <c r="AG43" s="5">
        <v>0</v>
      </c>
      <c r="AH43" s="5">
        <v>27</v>
      </c>
      <c r="AI43" s="5">
        <v>1</v>
      </c>
      <c r="AJ43" s="47">
        <v>44926</v>
      </c>
      <c r="AK43" s="5">
        <v>0</v>
      </c>
      <c r="AL43" s="13">
        <v>46</v>
      </c>
      <c r="AM43" s="13">
        <v>0</v>
      </c>
      <c r="AN43" s="13">
        <v>45</v>
      </c>
      <c r="AO43" s="13">
        <v>2</v>
      </c>
      <c r="AP43" s="48">
        <v>40268</v>
      </c>
      <c r="AQ43" s="13">
        <v>0</v>
      </c>
      <c r="AR43" s="5">
        <v>24</v>
      </c>
      <c r="AS43" s="5">
        <v>1</v>
      </c>
      <c r="AT43" s="5">
        <v>18</v>
      </c>
      <c r="AU43" s="5">
        <v>0</v>
      </c>
      <c r="AV43" t="s" s="21">
        <v>215</v>
      </c>
      <c r="AW43" s="5">
        <v>0</v>
      </c>
      <c r="AX43" s="13"/>
      <c r="AY43" s="13"/>
      <c r="AZ43" s="13"/>
      <c r="BA43" s="13"/>
      <c r="BB43" s="13"/>
      <c r="BC43" s="13"/>
      <c r="BD43" s="5"/>
      <c r="BE43" s="5"/>
      <c r="BF43" s="5"/>
      <c r="BG43" s="5"/>
      <c r="BH43" s="5"/>
      <c r="BI43" s="5"/>
      <c r="BJ43" s="13"/>
      <c r="BK43" s="13"/>
      <c r="BL43" s="13"/>
      <c r="BM43" s="13"/>
      <c r="BN43" s="13"/>
      <c r="BO43" s="18"/>
      <c r="BP43" s="23">
        <f>Z43+AF43+AL43+AR43+AX43+BD43+BJ43</f>
        <v>118</v>
      </c>
      <c r="BQ43" s="5">
        <f>AA43+AG43+AM43+AS43+AY43+BE43+BK43</f>
        <v>1</v>
      </c>
      <c r="BR43" s="5">
        <f>AB43+AH43+AN43+AT43+AZ43+BF43+BL43</f>
        <v>126</v>
      </c>
      <c r="BS43" s="5">
        <f>AC43+AI43+AO43+AU43+BA43+BG43+BM43</f>
        <v>3</v>
      </c>
      <c r="BT43" t="s" s="26">
        <v>216</v>
      </c>
      <c r="BU43" s="5">
        <f>AE43+AK43+AQ43+AW43+BC43+BI43+BO43</f>
        <v>0</v>
      </c>
      <c r="BV43" s="24">
        <f>BR43/(BP43/6)</f>
        <v>6.406779661016949</v>
      </c>
      <c r="BW43" s="24">
        <f>BP43/BS43</f>
        <v>39.33333333333334</v>
      </c>
      <c r="BX43" s="24">
        <f>BR43/BS43</f>
        <v>42</v>
      </c>
    </row>
    <row r="44" ht="20" customHeight="1">
      <c r="A44" t="s" s="11">
        <v>73</v>
      </c>
      <c r="B44" s="12"/>
      <c r="C44" s="13"/>
      <c r="D44" s="13"/>
      <c r="E44" s="13"/>
      <c r="F44" s="13"/>
      <c r="G44" s="13"/>
      <c r="H44" s="14"/>
      <c r="I44" s="14"/>
      <c r="J44" s="14"/>
      <c r="K44" s="14"/>
      <c r="L44" s="14"/>
      <c r="M44" s="14"/>
      <c r="N44" s="13"/>
      <c r="O44" s="13"/>
      <c r="P44" s="13"/>
      <c r="Q44" s="13"/>
      <c r="R44" s="13"/>
      <c r="S44" s="13"/>
      <c r="T44" s="14"/>
      <c r="U44" s="14"/>
      <c r="V44" s="14"/>
      <c r="W44" s="14"/>
      <c r="X44" s="14"/>
      <c r="Y44" s="14"/>
      <c r="Z44" s="13"/>
      <c r="AA44" s="13"/>
      <c r="AB44" s="13"/>
      <c r="AC44" s="13"/>
      <c r="AD44" s="13"/>
      <c r="AE44" s="13"/>
      <c r="AF44" s="14">
        <v>6</v>
      </c>
      <c r="AG44" s="14">
        <v>0</v>
      </c>
      <c r="AH44" s="14">
        <v>5</v>
      </c>
      <c r="AI44" s="14">
        <v>0</v>
      </c>
      <c r="AJ44" t="s" s="16">
        <v>190</v>
      </c>
      <c r="AK44" s="14">
        <v>0</v>
      </c>
      <c r="AL44" s="13"/>
      <c r="AM44" s="13"/>
      <c r="AN44" s="13"/>
      <c r="AO44" s="13"/>
      <c r="AP44" s="13"/>
      <c r="AQ44" s="13"/>
      <c r="AR44" s="14">
        <v>61</v>
      </c>
      <c r="AS44" s="14">
        <v>2</v>
      </c>
      <c r="AT44" s="14">
        <v>34</v>
      </c>
      <c r="AU44" s="14">
        <v>3</v>
      </c>
      <c r="AV44" s="46">
        <v>44957</v>
      </c>
      <c r="AW44" s="14">
        <v>0</v>
      </c>
      <c r="AX44" s="13"/>
      <c r="AY44" s="13"/>
      <c r="AZ44" s="13"/>
      <c r="BA44" s="13"/>
      <c r="BB44" s="13"/>
      <c r="BC44" s="13"/>
      <c r="BD44" s="14"/>
      <c r="BE44" s="14"/>
      <c r="BF44" s="14"/>
      <c r="BG44" s="14"/>
      <c r="BH44" s="14"/>
      <c r="BI44" s="14"/>
      <c r="BJ44" s="13"/>
      <c r="BK44" s="13"/>
      <c r="BL44" s="13"/>
      <c r="BM44" s="13"/>
      <c r="BN44" s="13"/>
      <c r="BO44" s="18"/>
      <c r="BP44" s="19">
        <f>Z44+AF44+AL44+AR44+AX44+BD44+BJ44</f>
        <v>67</v>
      </c>
      <c r="BQ44" s="14">
        <f>AA44+AG44+AM44+AS44+AY44+BE44+BK44</f>
        <v>2</v>
      </c>
      <c r="BR44" s="14">
        <f>AB44+AH44+AN44+AT44+AZ44+BF44+BL44</f>
        <v>39</v>
      </c>
      <c r="BS44" s="14">
        <f>AC44+AI44+AO44+AU44+BA44+BG44+BM44</f>
        <v>3</v>
      </c>
      <c r="BT44" t="s" s="17">
        <v>217</v>
      </c>
      <c r="BU44" s="14">
        <f>AE44+AK44+AQ44+AW44+BC44+BI44+BO44</f>
        <v>0</v>
      </c>
      <c r="BV44" s="20">
        <f>BR44/(BP44/6)</f>
        <v>3.492537313432836</v>
      </c>
      <c r="BW44" s="20">
        <f>BP44/BS44</f>
        <v>22.33333333333333</v>
      </c>
      <c r="BX44" s="20">
        <f>BR44/BS44</f>
        <v>13</v>
      </c>
    </row>
    <row r="45" ht="20" customHeight="1">
      <c r="A45" t="s" s="11">
        <v>57</v>
      </c>
      <c r="B45" s="12"/>
      <c r="C45" s="13"/>
      <c r="D45" s="13"/>
      <c r="E45" s="13"/>
      <c r="F45" s="13"/>
      <c r="G45" s="13"/>
      <c r="H45" s="5"/>
      <c r="I45" s="5"/>
      <c r="J45" s="5"/>
      <c r="K45" s="5"/>
      <c r="L45" s="5"/>
      <c r="M45" s="5"/>
      <c r="N45" s="13"/>
      <c r="O45" s="13"/>
      <c r="P45" s="13"/>
      <c r="Q45" s="13"/>
      <c r="R45" s="13"/>
      <c r="S45" s="13"/>
      <c r="T45" s="5"/>
      <c r="U45" s="5"/>
      <c r="V45" s="5"/>
      <c r="W45" s="5"/>
      <c r="X45" s="5"/>
      <c r="Y45" s="5"/>
      <c r="Z45" s="13"/>
      <c r="AA45" s="13"/>
      <c r="AB45" s="13"/>
      <c r="AC45" s="13"/>
      <c r="AD45" s="13"/>
      <c r="AE45" s="13"/>
      <c r="AF45" s="5"/>
      <c r="AG45" s="5"/>
      <c r="AH45" s="5"/>
      <c r="AI45" s="5"/>
      <c r="AJ45" s="5"/>
      <c r="AK45" s="5"/>
      <c r="AL45" s="13"/>
      <c r="AM45" s="13"/>
      <c r="AN45" s="13"/>
      <c r="AO45" s="13"/>
      <c r="AP45" s="13"/>
      <c r="AQ45" s="13"/>
      <c r="AR45" s="5"/>
      <c r="AS45" s="5"/>
      <c r="AT45" s="5"/>
      <c r="AU45" s="5"/>
      <c r="AV45" s="5"/>
      <c r="AW45" s="5"/>
      <c r="AX45" s="13">
        <v>48</v>
      </c>
      <c r="AY45" s="13">
        <v>2</v>
      </c>
      <c r="AZ45" s="13">
        <v>13</v>
      </c>
      <c r="BA45" s="13">
        <v>3</v>
      </c>
      <c r="BB45" s="45">
        <v>39844</v>
      </c>
      <c r="BC45" s="13">
        <v>0</v>
      </c>
      <c r="BD45" s="5">
        <v>24</v>
      </c>
      <c r="BE45" s="5">
        <v>1</v>
      </c>
      <c r="BF45" s="5">
        <v>18</v>
      </c>
      <c r="BG45" s="5">
        <v>0</v>
      </c>
      <c r="BH45" t="s" s="26">
        <v>215</v>
      </c>
      <c r="BI45" s="5">
        <v>0</v>
      </c>
      <c r="BJ45" s="13"/>
      <c r="BK45" s="13"/>
      <c r="BL45" s="13"/>
      <c r="BM45" s="13"/>
      <c r="BN45" s="13"/>
      <c r="BO45" s="18"/>
      <c r="BP45" s="23">
        <f>Z45+AF45+AL45+AR45+AX45+BD45+BJ45</f>
        <v>72</v>
      </c>
      <c r="BQ45" s="5">
        <f>AA45+AG45+AM45+AS45+AY45+BE45+BK45</f>
        <v>3</v>
      </c>
      <c r="BR45" s="5">
        <f>AB45+AH45+AN45+AT45+AZ45+BF45+BL45</f>
        <v>31</v>
      </c>
      <c r="BS45" s="5">
        <f>AC45+AI45+AO45+AU45+BA45+BG45+BM45</f>
        <v>3</v>
      </c>
      <c r="BT45" t="s" s="26">
        <v>218</v>
      </c>
      <c r="BU45" s="5">
        <f>AE45+AK45+AQ45+AW45+BC45+BI45+BO45</f>
        <v>0</v>
      </c>
      <c r="BV45" s="24">
        <f>BR45/(BP45/6)</f>
        <v>2.583333333333333</v>
      </c>
      <c r="BW45" s="24">
        <f>BP45/BS45</f>
        <v>24</v>
      </c>
      <c r="BX45" s="24">
        <f>BR45/BS45</f>
        <v>10.33333333333333</v>
      </c>
    </row>
    <row r="46" ht="20" customHeight="1">
      <c r="A46" t="s" s="11">
        <v>39</v>
      </c>
      <c r="B46" s="12"/>
      <c r="C46" s="13"/>
      <c r="D46" s="13"/>
      <c r="E46" s="13"/>
      <c r="F46" s="13"/>
      <c r="G46" s="13"/>
      <c r="H46" s="14"/>
      <c r="I46" s="14"/>
      <c r="J46" s="14"/>
      <c r="K46" s="14"/>
      <c r="L46" s="14"/>
      <c r="M46" s="14"/>
      <c r="N46" s="13"/>
      <c r="O46" s="13"/>
      <c r="P46" s="13"/>
      <c r="Q46" s="13"/>
      <c r="R46" s="13"/>
      <c r="S46" s="13"/>
      <c r="T46" s="14"/>
      <c r="U46" s="14"/>
      <c r="V46" s="14"/>
      <c r="W46" s="14"/>
      <c r="X46" s="14"/>
      <c r="Y46" s="14"/>
      <c r="Z46" s="13"/>
      <c r="AA46" s="13"/>
      <c r="AB46" s="13"/>
      <c r="AC46" s="13"/>
      <c r="AD46" s="13"/>
      <c r="AE46" s="13"/>
      <c r="AF46" s="14"/>
      <c r="AG46" s="14"/>
      <c r="AH46" s="14"/>
      <c r="AI46" s="14"/>
      <c r="AJ46" s="14"/>
      <c r="AK46" s="14"/>
      <c r="AL46" s="13"/>
      <c r="AM46" s="13"/>
      <c r="AN46" s="13"/>
      <c r="AO46" s="13"/>
      <c r="AP46" s="13"/>
      <c r="AQ46" s="13"/>
      <c r="AR46" s="14"/>
      <c r="AS46" s="14"/>
      <c r="AT46" s="14"/>
      <c r="AU46" s="14"/>
      <c r="AV46" s="14"/>
      <c r="AW46" s="14"/>
      <c r="AX46" s="13">
        <v>36</v>
      </c>
      <c r="AY46" s="13">
        <v>0</v>
      </c>
      <c r="AZ46" s="13">
        <v>60</v>
      </c>
      <c r="BA46" s="13">
        <v>3</v>
      </c>
      <c r="BB46" s="45">
        <v>49340</v>
      </c>
      <c r="BC46" s="13">
        <v>0</v>
      </c>
      <c r="BD46" s="14">
        <v>18</v>
      </c>
      <c r="BE46" s="14">
        <v>0</v>
      </c>
      <c r="BF46" s="14">
        <v>17</v>
      </c>
      <c r="BG46" s="14">
        <v>0</v>
      </c>
      <c r="BH46" t="s" s="17">
        <v>171</v>
      </c>
      <c r="BI46" s="14">
        <v>0</v>
      </c>
      <c r="BJ46" s="13">
        <v>1</v>
      </c>
      <c r="BK46" s="13">
        <v>0</v>
      </c>
      <c r="BL46" s="13">
        <v>0</v>
      </c>
      <c r="BM46" s="13">
        <v>0</v>
      </c>
      <c r="BN46" t="s" s="15">
        <v>219</v>
      </c>
      <c r="BO46" s="18">
        <v>0</v>
      </c>
      <c r="BP46" s="19">
        <f>Z46+AF46+AL46+AR46+AX46+BD46+BJ46</f>
        <v>55</v>
      </c>
      <c r="BQ46" s="14">
        <f>AA46+AG46+AM46+AS46+AY46+BE46+BK46</f>
        <v>0</v>
      </c>
      <c r="BR46" s="14">
        <f>AB46+AH46+AN46+AT46+AZ46+BF46+BL46</f>
        <v>77</v>
      </c>
      <c r="BS46" s="14">
        <f>AC46+AI46+AO46+AU46+BA46+BG46+BM46</f>
        <v>3</v>
      </c>
      <c r="BT46" t="s" s="17">
        <v>220</v>
      </c>
      <c r="BU46" s="14">
        <f>AE46+AK46+AQ46+AW46+BC46+BI46+BO46</f>
        <v>0</v>
      </c>
      <c r="BV46" s="20">
        <f>BR46/(BP46/6)</f>
        <v>8.4</v>
      </c>
      <c r="BW46" s="20">
        <f>BP46/BS46</f>
        <v>18.33333333333333</v>
      </c>
      <c r="BX46" s="20">
        <f>BR46/BS46</f>
        <v>25.66666666666667</v>
      </c>
    </row>
    <row r="47" ht="20" customHeight="1">
      <c r="A47" t="s" s="11">
        <v>74</v>
      </c>
      <c r="B47" s="12"/>
      <c r="C47" s="13"/>
      <c r="D47" s="13"/>
      <c r="E47" s="13"/>
      <c r="F47" s="13"/>
      <c r="G47" s="13"/>
      <c r="H47" s="5"/>
      <c r="I47" s="5"/>
      <c r="J47" s="5"/>
      <c r="K47" s="5"/>
      <c r="L47" s="5"/>
      <c r="M47" s="5"/>
      <c r="N47" s="13"/>
      <c r="O47" s="13"/>
      <c r="P47" s="13"/>
      <c r="Q47" s="13"/>
      <c r="R47" s="13"/>
      <c r="S47" s="13"/>
      <c r="T47" s="5"/>
      <c r="U47" s="5"/>
      <c r="V47" s="5"/>
      <c r="W47" s="5"/>
      <c r="X47" s="5"/>
      <c r="Y47" s="5"/>
      <c r="Z47" s="13">
        <v>43</v>
      </c>
      <c r="AA47" s="13">
        <v>1</v>
      </c>
      <c r="AB47" s="13">
        <v>22</v>
      </c>
      <c r="AC47" s="13">
        <v>2</v>
      </c>
      <c r="AD47" s="48">
        <v>40359</v>
      </c>
      <c r="AE47" s="13">
        <v>0</v>
      </c>
      <c r="AF47" s="5"/>
      <c r="AG47" s="5"/>
      <c r="AH47" s="5"/>
      <c r="AI47" s="5"/>
      <c r="AJ47" s="5"/>
      <c r="AK47" s="5"/>
      <c r="AL47" s="13"/>
      <c r="AM47" s="13"/>
      <c r="AN47" s="13"/>
      <c r="AO47" s="13"/>
      <c r="AP47" s="13"/>
      <c r="AQ47" s="13"/>
      <c r="AR47" s="5"/>
      <c r="AS47" s="5"/>
      <c r="AT47" s="5"/>
      <c r="AU47" s="5"/>
      <c r="AV47" s="5"/>
      <c r="AW47" s="5"/>
      <c r="AX47" s="13"/>
      <c r="AY47" s="13"/>
      <c r="AZ47" s="13"/>
      <c r="BA47" s="13"/>
      <c r="BB47" s="13"/>
      <c r="BC47" s="13"/>
      <c r="BD47" s="5"/>
      <c r="BE47" s="5"/>
      <c r="BF47" s="5"/>
      <c r="BG47" s="5"/>
      <c r="BH47" s="5"/>
      <c r="BI47" s="5"/>
      <c r="BJ47" s="13"/>
      <c r="BK47" s="13"/>
      <c r="BL47" s="13"/>
      <c r="BM47" s="13"/>
      <c r="BN47" s="13"/>
      <c r="BO47" s="18"/>
      <c r="BP47" s="23">
        <f>Z47+AF47+AL47+AR47+AX47+BD47+BJ47</f>
        <v>43</v>
      </c>
      <c r="BQ47" s="5">
        <f>AA47+AG47+AM47+AS47+AY47+BE47+BK47</f>
        <v>1</v>
      </c>
      <c r="BR47" s="5">
        <f>AB47+AH47+AN47+AT47+AZ47+BF47+BL47</f>
        <v>22</v>
      </c>
      <c r="BS47" s="5">
        <f>AC47+AI47+AO47+AU47+BA47+BG47+BM47</f>
        <v>2</v>
      </c>
      <c r="BT47" t="s" s="26">
        <v>221</v>
      </c>
      <c r="BU47" s="5">
        <f>AE47+AK47+AQ47+AW47+BC47+BI47+BO47</f>
        <v>0</v>
      </c>
      <c r="BV47" s="24">
        <f>BR47/(BP47/6)</f>
        <v>3.069767441860465</v>
      </c>
      <c r="BW47" s="24">
        <f>BP47/BS47</f>
        <v>21.5</v>
      </c>
      <c r="BX47" s="24">
        <f>BR47/BS47</f>
        <v>11</v>
      </c>
    </row>
    <row r="48" ht="20" customHeight="1">
      <c r="A48" t="s" s="11">
        <v>28</v>
      </c>
      <c r="B48" s="12"/>
      <c r="C48" s="13"/>
      <c r="D48" s="13"/>
      <c r="E48" s="13"/>
      <c r="F48" s="13"/>
      <c r="G48" s="13"/>
      <c r="H48" s="14"/>
      <c r="I48" s="14"/>
      <c r="J48" s="14"/>
      <c r="K48" s="14"/>
      <c r="L48" s="14"/>
      <c r="M48" s="14"/>
      <c r="N48" s="13"/>
      <c r="O48" s="13"/>
      <c r="P48" s="13"/>
      <c r="Q48" s="13"/>
      <c r="R48" s="13"/>
      <c r="S48" s="13"/>
      <c r="T48" s="14"/>
      <c r="U48" s="14"/>
      <c r="V48" s="14"/>
      <c r="W48" s="14"/>
      <c r="X48" s="14"/>
      <c r="Y48" s="14"/>
      <c r="Z48" s="13">
        <v>15</v>
      </c>
      <c r="AA48" s="13">
        <v>0</v>
      </c>
      <c r="AB48" s="13">
        <v>29</v>
      </c>
      <c r="AC48" s="13">
        <v>1</v>
      </c>
      <c r="AD48" s="45">
        <v>39813</v>
      </c>
      <c r="AE48" s="13">
        <v>0</v>
      </c>
      <c r="AF48" s="14"/>
      <c r="AG48" s="14"/>
      <c r="AH48" s="14"/>
      <c r="AI48" s="14"/>
      <c r="AJ48" s="14"/>
      <c r="AK48" s="14"/>
      <c r="AL48" s="13">
        <v>72</v>
      </c>
      <c r="AM48" s="13">
        <v>0</v>
      </c>
      <c r="AN48" s="13">
        <v>45</v>
      </c>
      <c r="AO48" s="13">
        <v>1</v>
      </c>
      <c r="AP48" s="45">
        <v>40178</v>
      </c>
      <c r="AQ48" s="13">
        <v>0</v>
      </c>
      <c r="AR48" s="14"/>
      <c r="AS48" s="14"/>
      <c r="AT48" s="14"/>
      <c r="AU48" s="14"/>
      <c r="AV48" s="14"/>
      <c r="AW48" s="14"/>
      <c r="AX48" s="13"/>
      <c r="AY48" s="13"/>
      <c r="AZ48" s="13"/>
      <c r="BA48" s="13"/>
      <c r="BB48" s="13"/>
      <c r="BC48" s="13"/>
      <c r="BD48" s="14"/>
      <c r="BE48" s="14"/>
      <c r="BF48" s="14"/>
      <c r="BG48" s="14"/>
      <c r="BH48" s="14"/>
      <c r="BI48" s="14"/>
      <c r="BJ48" s="13"/>
      <c r="BK48" s="13"/>
      <c r="BL48" s="13"/>
      <c r="BM48" s="13"/>
      <c r="BN48" s="13"/>
      <c r="BO48" s="18"/>
      <c r="BP48" s="19">
        <f>Z48+AF48+AL48+AR48+AX48+BD48+BJ48</f>
        <v>87</v>
      </c>
      <c r="BQ48" s="14">
        <f>AA48+AG48+AM48+AS48+AY48+BE48+BK48</f>
        <v>0</v>
      </c>
      <c r="BR48" s="14">
        <f>AB48+AH48+AN48+AT48+AZ48+BF48+BL48</f>
        <v>74</v>
      </c>
      <c r="BS48" s="14">
        <f>AC48+AI48+AO48+AU48+BA48+BG48+BM48</f>
        <v>2</v>
      </c>
      <c r="BT48" t="s" s="17">
        <v>222</v>
      </c>
      <c r="BU48" s="14">
        <f>AE48+AK48+AQ48+AW48+BC48+BI48+BO48</f>
        <v>0</v>
      </c>
      <c r="BV48" s="20">
        <f>BR48/(BP48/6)</f>
        <v>5.103448275862069</v>
      </c>
      <c r="BW48" s="20">
        <f>BP48/BS48</f>
        <v>43.5</v>
      </c>
      <c r="BX48" s="20">
        <f>BR48/BS48</f>
        <v>37</v>
      </c>
    </row>
    <row r="49" ht="20" customHeight="1">
      <c r="A49" t="s" s="11">
        <v>116</v>
      </c>
      <c r="B49" s="12"/>
      <c r="C49" s="13"/>
      <c r="D49" s="13"/>
      <c r="E49" s="13"/>
      <c r="F49" s="13"/>
      <c r="G49" s="13"/>
      <c r="H49" s="5"/>
      <c r="I49" s="5"/>
      <c r="J49" s="5"/>
      <c r="K49" s="5"/>
      <c r="L49" s="5"/>
      <c r="M49" s="5"/>
      <c r="N49" s="13"/>
      <c r="O49" s="13"/>
      <c r="P49" s="13"/>
      <c r="Q49" s="13"/>
      <c r="R49" s="13"/>
      <c r="S49" s="13"/>
      <c r="T49" s="5"/>
      <c r="U49" s="5"/>
      <c r="V49" s="5"/>
      <c r="W49" s="5"/>
      <c r="X49" s="5"/>
      <c r="Y49" s="5"/>
      <c r="Z49" s="13"/>
      <c r="AA49" s="13"/>
      <c r="AB49" s="13"/>
      <c r="AC49" s="13"/>
      <c r="AD49" s="13"/>
      <c r="AE49" s="13"/>
      <c r="AF49" s="5"/>
      <c r="AG49" s="5"/>
      <c r="AH49" s="5"/>
      <c r="AI49" s="5"/>
      <c r="AJ49" s="5"/>
      <c r="AK49" s="5"/>
      <c r="AL49" s="13"/>
      <c r="AM49" s="13"/>
      <c r="AN49" s="13"/>
      <c r="AO49" s="13"/>
      <c r="AP49" s="13"/>
      <c r="AQ49" s="13"/>
      <c r="AR49" s="5"/>
      <c r="AS49" s="5"/>
      <c r="AT49" s="5"/>
      <c r="AU49" s="5"/>
      <c r="AV49" s="5"/>
      <c r="AW49" s="5"/>
      <c r="AX49" s="13">
        <v>78</v>
      </c>
      <c r="AY49" s="13">
        <v>1</v>
      </c>
      <c r="AZ49" s="13">
        <v>47</v>
      </c>
      <c r="BA49" s="13">
        <v>2</v>
      </c>
      <c r="BB49" s="45">
        <v>44957</v>
      </c>
      <c r="BC49" s="13">
        <v>0</v>
      </c>
      <c r="BD49" s="5"/>
      <c r="BE49" s="5"/>
      <c r="BF49" s="5"/>
      <c r="BG49" s="5"/>
      <c r="BH49" s="5"/>
      <c r="BI49" s="5"/>
      <c r="BJ49" s="13"/>
      <c r="BK49" s="13"/>
      <c r="BL49" s="13"/>
      <c r="BM49" s="13"/>
      <c r="BN49" s="13"/>
      <c r="BO49" s="18"/>
      <c r="BP49" s="23">
        <f>Z49+AF49+AL49+AR49+AX49+BD49+BJ49</f>
        <v>78</v>
      </c>
      <c r="BQ49" s="5">
        <f>AA49+AG49+AM49+AS49+AY49+BE49+BK49</f>
        <v>1</v>
      </c>
      <c r="BR49" s="5">
        <f>AB49+AH49+AN49+AT49+AZ49+BF49+BL49</f>
        <v>47</v>
      </c>
      <c r="BS49" s="5">
        <f>AC49+AI49+AO49+AU49+BA49+BG49+BM49</f>
        <v>2</v>
      </c>
      <c r="BT49" t="s" s="26">
        <v>217</v>
      </c>
      <c r="BU49" s="5">
        <f>AE49+AK49+AQ49+AW49+BC49+BI49+BO49</f>
        <v>0</v>
      </c>
      <c r="BV49" s="24">
        <f>BR49/(BP49/6)</f>
        <v>3.615384615384615</v>
      </c>
      <c r="BW49" s="24">
        <f>BP49/BS49</f>
        <v>39</v>
      </c>
      <c r="BX49" s="24">
        <f>BR49/BS49</f>
        <v>23.5</v>
      </c>
    </row>
    <row r="50" ht="20" customHeight="1">
      <c r="A50" t="s" s="11">
        <v>115</v>
      </c>
      <c r="B50" s="12"/>
      <c r="C50" s="13"/>
      <c r="D50" s="13"/>
      <c r="E50" s="13"/>
      <c r="F50" s="13"/>
      <c r="G50" s="13"/>
      <c r="H50" s="14"/>
      <c r="I50" s="14"/>
      <c r="J50" s="14"/>
      <c r="K50" s="14"/>
      <c r="L50" s="14"/>
      <c r="M50" s="14"/>
      <c r="N50" s="13"/>
      <c r="O50" s="13"/>
      <c r="P50" s="13"/>
      <c r="Q50" s="13"/>
      <c r="R50" s="13"/>
      <c r="S50" s="13"/>
      <c r="T50" s="14"/>
      <c r="U50" s="14"/>
      <c r="V50" s="14"/>
      <c r="W50" s="14"/>
      <c r="X50" s="14"/>
      <c r="Y50" s="14"/>
      <c r="Z50" s="13"/>
      <c r="AA50" s="13"/>
      <c r="AB50" s="13"/>
      <c r="AC50" s="13"/>
      <c r="AD50" s="13"/>
      <c r="AE50" s="13"/>
      <c r="AF50" s="14"/>
      <c r="AG50" s="14"/>
      <c r="AH50" s="14"/>
      <c r="AI50" s="14"/>
      <c r="AJ50" s="14"/>
      <c r="AK50" s="14"/>
      <c r="AL50" s="13"/>
      <c r="AM50" s="13"/>
      <c r="AN50" s="13"/>
      <c r="AO50" s="13"/>
      <c r="AP50" s="13"/>
      <c r="AQ50" s="13"/>
      <c r="AR50" s="14"/>
      <c r="AS50" s="14"/>
      <c r="AT50" s="14"/>
      <c r="AU50" s="14"/>
      <c r="AV50" s="14"/>
      <c r="AW50" s="14"/>
      <c r="AX50" s="13">
        <v>36</v>
      </c>
      <c r="AY50" s="13">
        <v>1</v>
      </c>
      <c r="AZ50" s="13">
        <v>29</v>
      </c>
      <c r="BA50" s="13">
        <v>2</v>
      </c>
      <c r="BB50" s="45">
        <v>45688</v>
      </c>
      <c r="BC50" s="13">
        <v>0</v>
      </c>
      <c r="BD50" s="14"/>
      <c r="BE50" s="14"/>
      <c r="BF50" s="14"/>
      <c r="BG50" s="14"/>
      <c r="BH50" s="14"/>
      <c r="BI50" s="14"/>
      <c r="BJ50" s="13"/>
      <c r="BK50" s="13"/>
      <c r="BL50" s="13"/>
      <c r="BM50" s="13"/>
      <c r="BN50" s="13"/>
      <c r="BO50" s="18"/>
      <c r="BP50" s="19">
        <f>Z50+AF50+AL50+AR50+AX50+BD50+BJ50</f>
        <v>36</v>
      </c>
      <c r="BQ50" s="14">
        <f>AA50+AG50+AM50+AS50+AY50+BE50+BK50</f>
        <v>1</v>
      </c>
      <c r="BR50" s="14">
        <f>AB50+AH50+AN50+AT50+AZ50+BF50+BL50</f>
        <v>29</v>
      </c>
      <c r="BS50" s="14">
        <f>AC50+AI50+AO50+AU50+BA50+BG50+BM50</f>
        <v>2</v>
      </c>
      <c r="BT50" t="s" s="17">
        <v>223</v>
      </c>
      <c r="BU50" s="14">
        <f>AE50+AK50+AQ50+AW50+BC50+BI50+BO50</f>
        <v>0</v>
      </c>
      <c r="BV50" s="20">
        <f>BR50/(BP50/6)</f>
        <v>4.833333333333333</v>
      </c>
      <c r="BW50" s="20">
        <f>BP50/BS50</f>
        <v>18</v>
      </c>
      <c r="BX50" s="20">
        <f>BR50/BS50</f>
        <v>14.5</v>
      </c>
    </row>
    <row r="51" ht="20" customHeight="1">
      <c r="A51" t="s" s="11">
        <v>101</v>
      </c>
      <c r="B51" s="12"/>
      <c r="C51" s="13"/>
      <c r="D51" s="13"/>
      <c r="E51" s="13"/>
      <c r="F51" s="13"/>
      <c r="G51" s="13"/>
      <c r="H51" s="5"/>
      <c r="I51" s="5"/>
      <c r="J51" s="5"/>
      <c r="K51" s="5"/>
      <c r="L51" s="5"/>
      <c r="M51" s="5"/>
      <c r="N51" s="13"/>
      <c r="O51" s="13"/>
      <c r="P51" s="13"/>
      <c r="Q51" s="13"/>
      <c r="R51" s="13"/>
      <c r="S51" s="13"/>
      <c r="T51" s="5"/>
      <c r="U51" s="5"/>
      <c r="V51" s="5"/>
      <c r="W51" s="5"/>
      <c r="X51" s="5"/>
      <c r="Y51" s="5"/>
      <c r="Z51" s="13"/>
      <c r="AA51" s="13"/>
      <c r="AB51" s="13"/>
      <c r="AC51" s="13"/>
      <c r="AD51" s="13"/>
      <c r="AE51" s="13"/>
      <c r="AF51" s="5"/>
      <c r="AG51" s="5"/>
      <c r="AH51" s="5"/>
      <c r="AI51" s="5"/>
      <c r="AJ51" s="5"/>
      <c r="AK51" s="5"/>
      <c r="AL51" s="13"/>
      <c r="AM51" s="13"/>
      <c r="AN51" s="13"/>
      <c r="AO51" s="13"/>
      <c r="AP51" s="13"/>
      <c r="AQ51" s="13"/>
      <c r="AR51" s="5"/>
      <c r="AS51" s="5"/>
      <c r="AT51" s="5"/>
      <c r="AU51" s="5"/>
      <c r="AV51" s="5"/>
      <c r="AW51" s="5"/>
      <c r="AX51" s="13"/>
      <c r="AY51" s="13"/>
      <c r="AZ51" s="13"/>
      <c r="BA51" s="13"/>
      <c r="BB51" s="13"/>
      <c r="BC51" s="13"/>
      <c r="BD51" s="5">
        <v>24</v>
      </c>
      <c r="BE51" s="5">
        <v>0</v>
      </c>
      <c r="BF51" s="5">
        <v>16</v>
      </c>
      <c r="BG51" s="5">
        <v>2</v>
      </c>
      <c r="BH51" s="47">
        <v>40939</v>
      </c>
      <c r="BI51" s="5">
        <v>0</v>
      </c>
      <c r="BJ51" s="13"/>
      <c r="BK51" s="13"/>
      <c r="BL51" s="13"/>
      <c r="BM51" s="13"/>
      <c r="BN51" s="13"/>
      <c r="BO51" s="18"/>
      <c r="BP51" s="23">
        <f>Z51+AF51+AL51+AR51+AX51+BD51+BJ51</f>
        <v>24</v>
      </c>
      <c r="BQ51" s="5">
        <f>AA51+AG51+AM51+AS51+AY51+BE51+BK51</f>
        <v>0</v>
      </c>
      <c r="BR51" s="5">
        <f>AB51+AH51+AN51+AT51+AZ51+BF51+BL51</f>
        <v>16</v>
      </c>
      <c r="BS51" s="5">
        <f>AC51+AI51+AO51+AU51+BA51+BG51+BM51</f>
        <v>2</v>
      </c>
      <c r="BT51" t="s" s="26">
        <v>224</v>
      </c>
      <c r="BU51" s="5">
        <f>AE51+AK51+AQ51+AW51+BC51+BI51+BO51</f>
        <v>0</v>
      </c>
      <c r="BV51" s="24">
        <f>BR51/(BP51/6)</f>
        <v>4</v>
      </c>
      <c r="BW51" s="24">
        <f>BP51/BS51</f>
        <v>12</v>
      </c>
      <c r="BX51" s="24">
        <f>BR51/BS51</f>
        <v>8</v>
      </c>
    </row>
    <row r="52" ht="20" customHeight="1">
      <c r="A52" t="s" s="11">
        <v>112</v>
      </c>
      <c r="B52" s="12"/>
      <c r="C52" s="13"/>
      <c r="D52" s="13"/>
      <c r="E52" s="13"/>
      <c r="F52" s="13"/>
      <c r="G52" s="13"/>
      <c r="H52" s="14"/>
      <c r="I52" s="14"/>
      <c r="J52" s="14"/>
      <c r="K52" s="14"/>
      <c r="L52" s="14"/>
      <c r="M52" s="14"/>
      <c r="N52" s="13"/>
      <c r="O52" s="13"/>
      <c r="P52" s="13"/>
      <c r="Q52" s="13"/>
      <c r="R52" s="13"/>
      <c r="S52" s="13"/>
      <c r="T52" s="14"/>
      <c r="U52" s="14"/>
      <c r="V52" s="14"/>
      <c r="W52" s="14"/>
      <c r="X52" s="14"/>
      <c r="Y52" s="14"/>
      <c r="Z52" s="13"/>
      <c r="AA52" s="13"/>
      <c r="AB52" s="13"/>
      <c r="AC52" s="13"/>
      <c r="AD52" s="13"/>
      <c r="AE52" s="13"/>
      <c r="AF52" s="14"/>
      <c r="AG52" s="14"/>
      <c r="AH52" s="14"/>
      <c r="AI52" s="14"/>
      <c r="AJ52" s="14"/>
      <c r="AK52" s="14"/>
      <c r="AL52" s="13"/>
      <c r="AM52" s="13"/>
      <c r="AN52" s="13"/>
      <c r="AO52" s="13"/>
      <c r="AP52" s="13"/>
      <c r="AQ52" s="13"/>
      <c r="AR52" s="14"/>
      <c r="AS52" s="14"/>
      <c r="AT52" s="14"/>
      <c r="AU52" s="14"/>
      <c r="AV52" s="14"/>
      <c r="AW52" s="14"/>
      <c r="AX52" s="13">
        <v>210</v>
      </c>
      <c r="AY52" s="13">
        <v>2</v>
      </c>
      <c r="AZ52" s="13">
        <v>197</v>
      </c>
      <c r="BA52" s="13">
        <v>0</v>
      </c>
      <c r="BB52" t="s" s="15">
        <v>175</v>
      </c>
      <c r="BC52" s="13">
        <v>0</v>
      </c>
      <c r="BD52" s="14"/>
      <c r="BE52" s="14"/>
      <c r="BF52" s="14"/>
      <c r="BG52" s="14"/>
      <c r="BH52" s="14"/>
      <c r="BI52" s="14"/>
      <c r="BJ52" s="13">
        <v>210</v>
      </c>
      <c r="BK52" s="13">
        <v>4</v>
      </c>
      <c r="BL52" s="13">
        <v>155</v>
      </c>
      <c r="BM52" s="13">
        <v>2</v>
      </c>
      <c r="BN52" s="45">
        <v>39813</v>
      </c>
      <c r="BO52" s="18">
        <v>0</v>
      </c>
      <c r="BP52" s="19">
        <f>Z52+AF52+AL52+AR52+AX52+BD52+BJ52</f>
        <v>420</v>
      </c>
      <c r="BQ52" s="14">
        <f>AA52+AG52+AM52+AS52+AY52+BE52+BK52</f>
        <v>6</v>
      </c>
      <c r="BR52" s="14">
        <f>AB52+AH52+AN52+AT52+AZ52+BF52+BL52</f>
        <v>352</v>
      </c>
      <c r="BS52" s="14">
        <f>AC52+AI52+AO52+AU52+BA52+BG52+BM52</f>
        <v>2</v>
      </c>
      <c r="BT52" t="s" s="17">
        <v>222</v>
      </c>
      <c r="BU52" s="14">
        <f>AE52+AK52+AQ52+AW52+BC52+BI52+BO52</f>
        <v>0</v>
      </c>
      <c r="BV52" s="20">
        <f>BR52/(BP52/6)</f>
        <v>5.028571428571428</v>
      </c>
      <c r="BW52" s="20">
        <f>BP52/BS52</f>
        <v>210</v>
      </c>
      <c r="BX52" s="20">
        <f>BR52/BS52</f>
        <v>176</v>
      </c>
    </row>
    <row r="53" ht="20" customHeight="1">
      <c r="A53" t="s" s="11">
        <v>104</v>
      </c>
      <c r="B53" s="12"/>
      <c r="C53" s="13"/>
      <c r="D53" s="13"/>
      <c r="E53" s="13"/>
      <c r="F53" s="13"/>
      <c r="G53" s="13"/>
      <c r="H53" s="5"/>
      <c r="I53" s="5"/>
      <c r="J53" s="5"/>
      <c r="K53" s="5"/>
      <c r="L53" s="5"/>
      <c r="M53" s="5"/>
      <c r="N53" s="13"/>
      <c r="O53" s="13"/>
      <c r="P53" s="13"/>
      <c r="Q53" s="13"/>
      <c r="R53" s="13"/>
      <c r="S53" s="13"/>
      <c r="T53" s="5"/>
      <c r="U53" s="5"/>
      <c r="V53" s="5"/>
      <c r="W53" s="5"/>
      <c r="X53" s="5"/>
      <c r="Y53" s="5"/>
      <c r="Z53" s="13"/>
      <c r="AA53" s="13"/>
      <c r="AB53" s="13"/>
      <c r="AC53" s="13"/>
      <c r="AD53" s="13"/>
      <c r="AE53" s="13"/>
      <c r="AF53" s="5"/>
      <c r="AG53" s="5"/>
      <c r="AH53" s="5"/>
      <c r="AI53" s="5"/>
      <c r="AJ53" s="5"/>
      <c r="AK53" s="5"/>
      <c r="AL53" s="13"/>
      <c r="AM53" s="13"/>
      <c r="AN53" s="13"/>
      <c r="AO53" s="13"/>
      <c r="AP53" s="13"/>
      <c r="AQ53" s="13"/>
      <c r="AR53" s="5"/>
      <c r="AS53" s="5"/>
      <c r="AT53" s="5"/>
      <c r="AU53" s="5"/>
      <c r="AV53" s="5"/>
      <c r="AW53" s="5"/>
      <c r="AX53" s="13"/>
      <c r="AY53" s="13"/>
      <c r="AZ53" s="13"/>
      <c r="BA53" s="13"/>
      <c r="BB53" s="13"/>
      <c r="BC53" s="13"/>
      <c r="BD53" s="5"/>
      <c r="BE53" s="5"/>
      <c r="BF53" s="5"/>
      <c r="BG53" s="5"/>
      <c r="BH53" s="5"/>
      <c r="BI53" s="5"/>
      <c r="BJ53" s="13">
        <v>90</v>
      </c>
      <c r="BK53" s="13">
        <v>2</v>
      </c>
      <c r="BL53" s="13">
        <v>70</v>
      </c>
      <c r="BM53" s="13">
        <v>2</v>
      </c>
      <c r="BN53" s="45">
        <v>39082</v>
      </c>
      <c r="BO53" s="18">
        <v>0</v>
      </c>
      <c r="BP53" s="23">
        <f>Z53+AF53+AL53+AR53+AX53+BD53+BJ53</f>
        <v>90</v>
      </c>
      <c r="BQ53" s="5">
        <f>AA53+AG53+AM53+AS53+AY53+BE53+BK53</f>
        <v>2</v>
      </c>
      <c r="BR53" s="5">
        <f>AB53+AH53+AN53+AT53+AZ53+BF53+BL53</f>
        <v>70</v>
      </c>
      <c r="BS53" s="5">
        <f>AC53+AI53+AO53+AU53+BA53+BG53+BM53</f>
        <v>2</v>
      </c>
      <c r="BT53" t="s" s="26">
        <v>225</v>
      </c>
      <c r="BU53" s="5">
        <f>AE53+AK53+AQ53+AW53+BC53+BI53+BO53</f>
        <v>0</v>
      </c>
      <c r="BV53" s="24">
        <f>BR53/(BP53/6)</f>
        <v>4.666666666666667</v>
      </c>
      <c r="BW53" s="24">
        <f>BP53/BS53</f>
        <v>45</v>
      </c>
      <c r="BX53" s="24">
        <f>BR53/BS53</f>
        <v>35</v>
      </c>
    </row>
    <row r="54" ht="20" customHeight="1">
      <c r="A54" t="s" s="11">
        <v>19</v>
      </c>
      <c r="B54" s="12"/>
      <c r="C54" s="13"/>
      <c r="D54" s="13"/>
      <c r="E54" s="13"/>
      <c r="F54" s="13"/>
      <c r="G54" s="13"/>
      <c r="H54" s="14"/>
      <c r="I54" s="14"/>
      <c r="J54" s="14"/>
      <c r="K54" s="14"/>
      <c r="L54" s="14"/>
      <c r="M54" s="14"/>
      <c r="N54" s="13"/>
      <c r="O54" s="13"/>
      <c r="P54" s="13"/>
      <c r="Q54" s="13"/>
      <c r="R54" s="13"/>
      <c r="S54" s="13"/>
      <c r="T54" s="14"/>
      <c r="U54" s="14"/>
      <c r="V54" s="14"/>
      <c r="W54" s="14"/>
      <c r="X54" s="14"/>
      <c r="Y54" s="14"/>
      <c r="Z54" s="13">
        <v>48</v>
      </c>
      <c r="AA54" s="13">
        <v>0</v>
      </c>
      <c r="AB54" s="13">
        <v>74</v>
      </c>
      <c r="AC54" s="13">
        <v>1</v>
      </c>
      <c r="AD54" s="45">
        <v>52596</v>
      </c>
      <c r="AE54" s="13">
        <v>0</v>
      </c>
      <c r="AF54" s="14"/>
      <c r="AG54" s="14"/>
      <c r="AH54" s="14"/>
      <c r="AI54" s="14"/>
      <c r="AJ54" s="14"/>
      <c r="AK54" s="14"/>
      <c r="AL54" s="13"/>
      <c r="AM54" s="13"/>
      <c r="AN54" s="13"/>
      <c r="AO54" s="13"/>
      <c r="AP54" s="13"/>
      <c r="AQ54" s="13"/>
      <c r="AR54" s="14"/>
      <c r="AS54" s="14"/>
      <c r="AT54" s="14"/>
      <c r="AU54" s="14"/>
      <c r="AV54" s="14"/>
      <c r="AW54" s="14"/>
      <c r="AX54" s="13"/>
      <c r="AY54" s="13"/>
      <c r="AZ54" s="13"/>
      <c r="BA54" s="13"/>
      <c r="BB54" s="13"/>
      <c r="BC54" s="13"/>
      <c r="BD54" s="14"/>
      <c r="BE54" s="14"/>
      <c r="BF54" s="14"/>
      <c r="BG54" s="14"/>
      <c r="BH54" s="14"/>
      <c r="BI54" s="14"/>
      <c r="BJ54" s="13"/>
      <c r="BK54" s="13"/>
      <c r="BL54" s="13"/>
      <c r="BM54" s="13"/>
      <c r="BN54" s="13"/>
      <c r="BO54" s="18"/>
      <c r="BP54" s="19">
        <f>Z54+AF54+AL54+AR54+AX54+BD54+BJ54</f>
        <v>48</v>
      </c>
      <c r="BQ54" s="14">
        <f>AA54+AG54+AM54+AS54+AY54+BE54+BK54</f>
        <v>0</v>
      </c>
      <c r="BR54" s="14">
        <f>AB54+AH54+AN54+AT54+AZ54+BF54+BL54</f>
        <v>74</v>
      </c>
      <c r="BS54" s="14">
        <f>AC54+AI54+AO54+AU54+BA54+BG54+BM54</f>
        <v>1</v>
      </c>
      <c r="BT54" t="s" s="17">
        <v>226</v>
      </c>
      <c r="BU54" s="14">
        <f>AE54+AK54+AQ54+AW54+BC54+BI54+BO54</f>
        <v>0</v>
      </c>
      <c r="BV54" s="20">
        <f>BR54/(BP54/6)</f>
        <v>9.25</v>
      </c>
      <c r="BW54" s="20">
        <f>BP54/BS54</f>
        <v>48</v>
      </c>
      <c r="BX54" s="20">
        <f>BR54/BS54</f>
        <v>74</v>
      </c>
    </row>
    <row r="55" ht="20" customHeight="1">
      <c r="A55" t="s" s="11">
        <v>103</v>
      </c>
      <c r="B55" s="12"/>
      <c r="C55" s="13"/>
      <c r="D55" s="13"/>
      <c r="E55" s="13"/>
      <c r="F55" s="13"/>
      <c r="G55" s="13"/>
      <c r="H55" s="5"/>
      <c r="I55" s="5"/>
      <c r="J55" s="5"/>
      <c r="K55" s="5"/>
      <c r="L55" s="5"/>
      <c r="M55" s="5"/>
      <c r="N55" s="13"/>
      <c r="O55" s="13"/>
      <c r="P55" s="13"/>
      <c r="Q55" s="13"/>
      <c r="R55" s="13"/>
      <c r="S55" s="13"/>
      <c r="T55" s="5"/>
      <c r="U55" s="5"/>
      <c r="V55" s="5"/>
      <c r="W55" s="5"/>
      <c r="X55" s="5"/>
      <c r="Y55" s="5"/>
      <c r="Z55" s="13">
        <v>30</v>
      </c>
      <c r="AA55" s="13">
        <v>1</v>
      </c>
      <c r="AB55" s="13">
        <v>18</v>
      </c>
      <c r="AC55" s="13">
        <v>0</v>
      </c>
      <c r="AD55" t="s" s="15">
        <v>215</v>
      </c>
      <c r="AE55" s="13">
        <v>0</v>
      </c>
      <c r="AF55" s="5"/>
      <c r="AG55" s="5"/>
      <c r="AH55" s="5"/>
      <c r="AI55" s="5"/>
      <c r="AJ55" s="5"/>
      <c r="AK55" s="5"/>
      <c r="AL55" s="13">
        <v>54</v>
      </c>
      <c r="AM55" s="13">
        <v>1</v>
      </c>
      <c r="AN55" s="13">
        <v>36</v>
      </c>
      <c r="AO55" s="13">
        <v>1</v>
      </c>
      <c r="AP55" s="45">
        <v>45657</v>
      </c>
      <c r="AQ55" s="13">
        <v>0</v>
      </c>
      <c r="AR55" s="5"/>
      <c r="AS55" s="5"/>
      <c r="AT55" s="5"/>
      <c r="AU55" s="5"/>
      <c r="AV55" s="5"/>
      <c r="AW55" s="5"/>
      <c r="AX55" s="13"/>
      <c r="AY55" s="13"/>
      <c r="AZ55" s="13"/>
      <c r="BA55" s="13"/>
      <c r="BB55" s="13"/>
      <c r="BC55" s="13"/>
      <c r="BD55" s="5"/>
      <c r="BE55" s="5"/>
      <c r="BF55" s="5"/>
      <c r="BG55" s="5"/>
      <c r="BH55" s="5"/>
      <c r="BI55" s="5"/>
      <c r="BJ55" s="13"/>
      <c r="BK55" s="13"/>
      <c r="BL55" s="13"/>
      <c r="BM55" s="13"/>
      <c r="BN55" s="13"/>
      <c r="BO55" s="18"/>
      <c r="BP55" s="23">
        <f>Z55+AF55+AL55+AR55+AX55+BD55+BJ55</f>
        <v>84</v>
      </c>
      <c r="BQ55" s="5">
        <f>AA55+AG55+AM55+AS55+AY55+BE55+BK55</f>
        <v>2</v>
      </c>
      <c r="BR55" s="5">
        <f>AB55+AH55+AN55+AT55+AZ55+BF55+BL55</f>
        <v>54</v>
      </c>
      <c r="BS55" s="5">
        <f>AC55+AI55+AO55+AU55+BA55+BG55+BM55</f>
        <v>1</v>
      </c>
      <c r="BT55" t="s" s="26">
        <v>227</v>
      </c>
      <c r="BU55" s="5">
        <f>AE55+AK55+AQ55+AW55+BC55+BI55+BO55</f>
        <v>0</v>
      </c>
      <c r="BV55" s="24">
        <f>BR55/(BP55/6)</f>
        <v>3.857142857142857</v>
      </c>
      <c r="BW55" s="24">
        <f>BP55/BS55</f>
        <v>84</v>
      </c>
      <c r="BX55" s="24">
        <f>BR55/BS55</f>
        <v>54</v>
      </c>
    </row>
    <row r="56" ht="20" customHeight="1">
      <c r="A56" t="s" s="11">
        <v>137</v>
      </c>
      <c r="B56" s="12"/>
      <c r="C56" s="13"/>
      <c r="D56" s="13"/>
      <c r="E56" s="13"/>
      <c r="F56" s="13"/>
      <c r="G56" s="13"/>
      <c r="H56" s="14"/>
      <c r="I56" s="14"/>
      <c r="J56" s="14"/>
      <c r="K56" s="14"/>
      <c r="L56" s="14"/>
      <c r="M56" s="14"/>
      <c r="N56" s="13"/>
      <c r="O56" s="13"/>
      <c r="P56" s="13"/>
      <c r="Q56" s="13"/>
      <c r="R56" s="13"/>
      <c r="S56" s="13"/>
      <c r="T56" s="14"/>
      <c r="U56" s="14"/>
      <c r="V56" s="14"/>
      <c r="W56" s="14"/>
      <c r="X56" s="14"/>
      <c r="Y56" s="14"/>
      <c r="Z56" s="13"/>
      <c r="AA56" s="13"/>
      <c r="AB56" s="13"/>
      <c r="AC56" s="13"/>
      <c r="AD56" s="13"/>
      <c r="AE56" s="13"/>
      <c r="AF56" s="14"/>
      <c r="AG56" s="14"/>
      <c r="AH56" s="14"/>
      <c r="AI56" s="14"/>
      <c r="AJ56" s="14"/>
      <c r="AK56" s="14"/>
      <c r="AL56" s="13">
        <v>36</v>
      </c>
      <c r="AM56" s="13">
        <v>0</v>
      </c>
      <c r="AN56" s="13">
        <v>38</v>
      </c>
      <c r="AO56" s="13">
        <v>1</v>
      </c>
      <c r="AP56" s="45">
        <v>48944</v>
      </c>
      <c r="AQ56" s="13">
        <v>0</v>
      </c>
      <c r="AR56" s="14"/>
      <c r="AS56" s="14"/>
      <c r="AT56" s="14"/>
      <c r="AU56" s="14"/>
      <c r="AV56" s="14"/>
      <c r="AW56" s="14"/>
      <c r="AX56" s="13"/>
      <c r="AY56" s="13"/>
      <c r="AZ56" s="13"/>
      <c r="BA56" s="13"/>
      <c r="BB56" s="13"/>
      <c r="BC56" s="13"/>
      <c r="BD56" s="14"/>
      <c r="BE56" s="14"/>
      <c r="BF56" s="14"/>
      <c r="BG56" s="14"/>
      <c r="BH56" s="14"/>
      <c r="BI56" s="14"/>
      <c r="BJ56" s="13"/>
      <c r="BK56" s="13"/>
      <c r="BL56" s="13"/>
      <c r="BM56" s="13"/>
      <c r="BN56" s="13"/>
      <c r="BO56" s="18"/>
      <c r="BP56" s="19">
        <f>Z56+AF56+AL56+AR56+AX56+BD56+BJ56</f>
        <v>36</v>
      </c>
      <c r="BQ56" s="14">
        <f>AA56+AG56+AM56+AS56+AY56+BE56+BK56</f>
        <v>0</v>
      </c>
      <c r="BR56" s="14">
        <f>AB56+AH56+AN56+AT56+AZ56+BF56+BL56</f>
        <v>38</v>
      </c>
      <c r="BS56" s="14">
        <f>AC56+AI56+AO56+AU56+BA56+BG56+BM56</f>
        <v>1</v>
      </c>
      <c r="BT56" t="s" s="17">
        <v>228</v>
      </c>
      <c r="BU56" s="14">
        <f>AE56+AK56+AQ56+AW56+BC56+BI56+BO56</f>
        <v>0</v>
      </c>
      <c r="BV56" s="20">
        <f>BR56/(BP56/6)</f>
        <v>6.333333333333333</v>
      </c>
      <c r="BW56" s="20">
        <f>BP56/BS56</f>
        <v>36</v>
      </c>
      <c r="BX56" s="20">
        <f>BR56/BS56</f>
        <v>38</v>
      </c>
    </row>
    <row r="57" ht="20" customHeight="1">
      <c r="A57" t="s" s="11">
        <v>131</v>
      </c>
      <c r="B57" s="12"/>
      <c r="C57" s="13"/>
      <c r="D57" s="13"/>
      <c r="E57" s="13"/>
      <c r="F57" s="13"/>
      <c r="G57" s="13"/>
      <c r="H57" s="5"/>
      <c r="I57" s="5"/>
      <c r="J57" s="5"/>
      <c r="K57" s="5"/>
      <c r="L57" s="5"/>
      <c r="M57" s="5"/>
      <c r="N57" s="13"/>
      <c r="O57" s="13"/>
      <c r="P57" s="13"/>
      <c r="Q57" s="13"/>
      <c r="R57" s="13"/>
      <c r="S57" s="13"/>
      <c r="T57" s="5"/>
      <c r="U57" s="5"/>
      <c r="V57" s="5"/>
      <c r="W57" s="5"/>
      <c r="X57" s="5"/>
      <c r="Y57" s="5"/>
      <c r="Z57" s="13"/>
      <c r="AA57" s="13"/>
      <c r="AB57" s="13"/>
      <c r="AC57" s="13"/>
      <c r="AD57" s="13"/>
      <c r="AE57" s="13"/>
      <c r="AF57" s="5"/>
      <c r="AG57" s="5"/>
      <c r="AH57" s="5"/>
      <c r="AI57" s="5"/>
      <c r="AJ57" s="5"/>
      <c r="AK57" s="5"/>
      <c r="AL57" s="13"/>
      <c r="AM57" s="13"/>
      <c r="AN57" s="13"/>
      <c r="AO57" s="13"/>
      <c r="AP57" s="13"/>
      <c r="AQ57" s="13"/>
      <c r="AR57" s="5"/>
      <c r="AS57" s="5"/>
      <c r="AT57" s="5"/>
      <c r="AU57" s="5"/>
      <c r="AV57" s="5"/>
      <c r="AW57" s="5"/>
      <c r="AX57" s="13">
        <v>14</v>
      </c>
      <c r="AY57" s="13">
        <v>0</v>
      </c>
      <c r="AZ57" s="13">
        <v>3</v>
      </c>
      <c r="BA57" s="13">
        <v>1</v>
      </c>
      <c r="BB57" t="s" s="45">
        <v>173</v>
      </c>
      <c r="BC57" s="13">
        <v>0</v>
      </c>
      <c r="BD57" s="5"/>
      <c r="BE57" s="5"/>
      <c r="BF57" s="5"/>
      <c r="BG57" s="5"/>
      <c r="BH57" s="5"/>
      <c r="BI57" s="5"/>
      <c r="BJ57" s="13"/>
      <c r="BK57" s="13"/>
      <c r="BL57" s="13"/>
      <c r="BM57" s="13"/>
      <c r="BN57" s="13"/>
      <c r="BO57" s="18"/>
      <c r="BP57" s="23">
        <f>Z57+AF57+AL57+AR57+AX57+BD57+BJ57</f>
        <v>14</v>
      </c>
      <c r="BQ57" s="5">
        <f>AA57+AG57+AM57+AS57+AY57+BE57+BK57</f>
        <v>0</v>
      </c>
      <c r="BR57" s="5">
        <f>AB57+AH57+AN57+AT57+AZ57+BF57+BL57</f>
        <v>3</v>
      </c>
      <c r="BS57" s="5">
        <f>AC57+AI57+AO57+AU57+BA57+BG57+BM57</f>
        <v>1</v>
      </c>
      <c r="BT57" t="s" s="26">
        <v>229</v>
      </c>
      <c r="BU57" s="5">
        <f>AE57+AK57+AQ57+AW57+BC57+BI57+BO57</f>
        <v>0</v>
      </c>
      <c r="BV57" s="24">
        <f>BR57/(BP57/6)</f>
        <v>1.285714285714286</v>
      </c>
      <c r="BW57" s="24">
        <f>BP57/BS57</f>
        <v>14</v>
      </c>
      <c r="BX57" s="24">
        <f>BR57/BS57</f>
        <v>3</v>
      </c>
    </row>
    <row r="58" ht="20" customHeight="1">
      <c r="A58" t="s" s="11">
        <v>146</v>
      </c>
      <c r="B58" s="12"/>
      <c r="C58" s="13"/>
      <c r="D58" s="13"/>
      <c r="E58" s="13"/>
      <c r="F58" s="13"/>
      <c r="G58" s="13"/>
      <c r="H58" s="14"/>
      <c r="I58" s="14"/>
      <c r="J58" s="14"/>
      <c r="K58" s="14"/>
      <c r="L58" s="14"/>
      <c r="M58" s="14"/>
      <c r="N58" s="13"/>
      <c r="O58" s="13"/>
      <c r="P58" s="13"/>
      <c r="Q58" s="13"/>
      <c r="R58" s="13"/>
      <c r="S58" s="13"/>
      <c r="T58" s="14"/>
      <c r="U58" s="14"/>
      <c r="V58" s="14"/>
      <c r="W58" s="14"/>
      <c r="X58" s="14"/>
      <c r="Y58" s="14"/>
      <c r="Z58" s="13">
        <v>54</v>
      </c>
      <c r="AA58" s="13">
        <v>0</v>
      </c>
      <c r="AB58" s="13">
        <v>45</v>
      </c>
      <c r="AC58" s="13">
        <v>0</v>
      </c>
      <c r="AD58" t="s" s="15">
        <v>215</v>
      </c>
      <c r="AE58" s="13">
        <v>0</v>
      </c>
      <c r="AF58" s="14"/>
      <c r="AG58" s="14"/>
      <c r="AH58" s="14"/>
      <c r="AI58" s="14"/>
      <c r="AJ58" s="14"/>
      <c r="AK58" s="14"/>
      <c r="AL58" s="13"/>
      <c r="AM58" s="13"/>
      <c r="AN58" s="13"/>
      <c r="AO58" s="13"/>
      <c r="AP58" s="13"/>
      <c r="AQ58" s="13"/>
      <c r="AR58" s="14"/>
      <c r="AS58" s="14"/>
      <c r="AT58" s="14"/>
      <c r="AU58" s="14"/>
      <c r="AV58" s="14"/>
      <c r="AW58" s="14"/>
      <c r="AX58" s="13"/>
      <c r="AY58" s="13"/>
      <c r="AZ58" s="13"/>
      <c r="BA58" s="13"/>
      <c r="BB58" s="13"/>
      <c r="BC58" s="13"/>
      <c r="BD58" s="14"/>
      <c r="BE58" s="14"/>
      <c r="BF58" s="14"/>
      <c r="BG58" s="14"/>
      <c r="BH58" s="14"/>
      <c r="BI58" s="14"/>
      <c r="BJ58" s="13"/>
      <c r="BK58" s="13"/>
      <c r="BL58" s="13"/>
      <c r="BM58" s="13"/>
      <c r="BN58" s="13"/>
      <c r="BO58" s="18"/>
      <c r="BP58" s="19">
        <f>Z58+AF58+AL58+AR58+AX58+BD58+BJ58</f>
        <v>54</v>
      </c>
      <c r="BQ58" s="14">
        <f>AA58+AG58+AM58+AS58+AY58+BE58+BK58</f>
        <v>0</v>
      </c>
      <c r="BR58" s="14">
        <f>AB58+AH58+AN58+AT58+AZ58+BF58+BL58</f>
        <v>45</v>
      </c>
      <c r="BS58" s="14">
        <f>AC58+AI58+AO58+AU58+BA58+BG58+BM58</f>
        <v>0</v>
      </c>
      <c r="BT58" t="s" s="17">
        <v>230</v>
      </c>
      <c r="BU58" s="14">
        <f>AE58+AK58+AQ58+AW58+BC58+BI58+BO58</f>
        <v>0</v>
      </c>
      <c r="BV58" s="20">
        <f>BR58/(BP58/6)</f>
        <v>5</v>
      </c>
      <c r="BW58" s="20">
        <f>BP58/BS58</f>
      </c>
      <c r="BX58" s="20">
        <f>BR58/BS58</f>
      </c>
    </row>
    <row r="59" ht="20" customHeight="1">
      <c r="A59" t="s" s="11">
        <v>40</v>
      </c>
      <c r="B59" s="12"/>
      <c r="C59" s="13"/>
      <c r="D59" s="13"/>
      <c r="E59" s="13"/>
      <c r="F59" s="13"/>
      <c r="G59" s="13"/>
      <c r="H59" s="5"/>
      <c r="I59" s="5"/>
      <c r="J59" s="5"/>
      <c r="K59" s="5"/>
      <c r="L59" s="5"/>
      <c r="M59" s="5"/>
      <c r="N59" s="13"/>
      <c r="O59" s="13"/>
      <c r="P59" s="13"/>
      <c r="Q59" s="13"/>
      <c r="R59" s="13"/>
      <c r="S59" s="13"/>
      <c r="T59" s="5"/>
      <c r="U59" s="5"/>
      <c r="V59" s="5"/>
      <c r="W59" s="5"/>
      <c r="X59" s="5"/>
      <c r="Y59" s="5"/>
      <c r="Z59" s="13">
        <v>18</v>
      </c>
      <c r="AA59" s="13">
        <v>0</v>
      </c>
      <c r="AB59" s="13">
        <v>25</v>
      </c>
      <c r="AC59" s="13">
        <v>0</v>
      </c>
      <c r="AD59" t="s" s="15">
        <v>231</v>
      </c>
      <c r="AE59" s="13">
        <v>0</v>
      </c>
      <c r="AF59" s="5"/>
      <c r="AG59" s="5"/>
      <c r="AH59" s="5"/>
      <c r="AI59" s="5"/>
      <c r="AJ59" s="5"/>
      <c r="AK59" s="5"/>
      <c r="AL59" s="13">
        <v>60</v>
      </c>
      <c r="AM59" s="13">
        <v>0</v>
      </c>
      <c r="AN59" s="13">
        <v>66</v>
      </c>
      <c r="AO59" s="13">
        <v>0</v>
      </c>
      <c r="AP59" t="s" s="15">
        <v>166</v>
      </c>
      <c r="AQ59" s="13">
        <v>0</v>
      </c>
      <c r="AR59" s="5"/>
      <c r="AS59" s="5"/>
      <c r="AT59" s="5"/>
      <c r="AU59" s="5"/>
      <c r="AV59" s="5"/>
      <c r="AW59" s="5"/>
      <c r="AX59" s="13"/>
      <c r="AY59" s="13"/>
      <c r="AZ59" s="13"/>
      <c r="BA59" s="13"/>
      <c r="BB59" s="13"/>
      <c r="BC59" s="13"/>
      <c r="BD59" s="5"/>
      <c r="BE59" s="5"/>
      <c r="BF59" s="5"/>
      <c r="BG59" s="5"/>
      <c r="BH59" s="5"/>
      <c r="BI59" s="5"/>
      <c r="BJ59" s="13"/>
      <c r="BK59" s="13"/>
      <c r="BL59" s="13"/>
      <c r="BM59" s="13"/>
      <c r="BN59" s="13"/>
      <c r="BO59" s="18"/>
      <c r="BP59" s="23">
        <f>Z59+AF59+AL59+AR59+AX59+BD59+BJ59</f>
        <v>78</v>
      </c>
      <c r="BQ59" s="5">
        <f>AA59+AG59+AM59+AS59+AY59+BE59+BK59</f>
        <v>0</v>
      </c>
      <c r="BR59" s="5">
        <f>AB59+AH59+AN59+AT59+AZ59+BF59+BL59</f>
        <v>91</v>
      </c>
      <c r="BS59" s="5">
        <f>AC59+AI59+AO59+AU59+BA59+BG59+BM59</f>
        <v>0</v>
      </c>
      <c r="BT59" t="s" s="26">
        <v>232</v>
      </c>
      <c r="BU59" s="5">
        <f>AE59+AK59+AQ59+AW59+BC59+BI59+BO59</f>
        <v>0</v>
      </c>
      <c r="BV59" s="24">
        <f>BR59/(BP59/6)</f>
        <v>7</v>
      </c>
      <c r="BW59" s="24">
        <f>BP59/BS59</f>
      </c>
      <c r="BX59" s="24">
        <f>BR59/BS59</f>
      </c>
    </row>
    <row r="60" ht="20" customHeight="1">
      <c r="A60" t="s" s="11">
        <v>118</v>
      </c>
      <c r="B60" s="12"/>
      <c r="C60" s="13"/>
      <c r="D60" s="13"/>
      <c r="E60" s="13"/>
      <c r="F60" s="13"/>
      <c r="G60" s="13"/>
      <c r="H60" s="14"/>
      <c r="I60" s="14"/>
      <c r="J60" s="14"/>
      <c r="K60" s="14"/>
      <c r="L60" s="14"/>
      <c r="M60" s="14"/>
      <c r="N60" s="13"/>
      <c r="O60" s="13"/>
      <c r="P60" s="13"/>
      <c r="Q60" s="13"/>
      <c r="R60" s="13"/>
      <c r="S60" s="13"/>
      <c r="T60" s="14"/>
      <c r="U60" s="14"/>
      <c r="V60" s="14"/>
      <c r="W60" s="14"/>
      <c r="X60" s="14"/>
      <c r="Y60" s="14"/>
      <c r="Z60" s="13"/>
      <c r="AA60" s="13"/>
      <c r="AB60" s="13"/>
      <c r="AC60" s="13"/>
      <c r="AD60" s="13"/>
      <c r="AE60" s="13"/>
      <c r="AF60" s="14"/>
      <c r="AG60" s="14"/>
      <c r="AH60" s="14"/>
      <c r="AI60" s="14"/>
      <c r="AJ60" s="14"/>
      <c r="AK60" s="14"/>
      <c r="AL60" s="13">
        <v>60</v>
      </c>
      <c r="AM60" s="13">
        <v>3</v>
      </c>
      <c r="AN60" s="13">
        <v>16</v>
      </c>
      <c r="AO60" s="13">
        <v>0</v>
      </c>
      <c r="AP60" t="s" s="15">
        <v>233</v>
      </c>
      <c r="AQ60" s="13">
        <v>0</v>
      </c>
      <c r="AR60" s="14">
        <v>54</v>
      </c>
      <c r="AS60" s="14">
        <v>3</v>
      </c>
      <c r="AT60" s="14">
        <v>21</v>
      </c>
      <c r="AU60" s="14">
        <v>0</v>
      </c>
      <c r="AV60" t="s" s="16">
        <v>195</v>
      </c>
      <c r="AW60" s="14">
        <v>0</v>
      </c>
      <c r="AX60" s="13"/>
      <c r="AY60" s="13"/>
      <c r="AZ60" s="13"/>
      <c r="BA60" s="13"/>
      <c r="BB60" s="13"/>
      <c r="BC60" s="13"/>
      <c r="BD60" s="14"/>
      <c r="BE60" s="14"/>
      <c r="BF60" s="14"/>
      <c r="BG60" s="14"/>
      <c r="BH60" s="14"/>
      <c r="BI60" s="14"/>
      <c r="BJ60" s="13"/>
      <c r="BK60" s="13"/>
      <c r="BL60" s="13"/>
      <c r="BM60" s="13"/>
      <c r="BN60" s="13"/>
      <c r="BO60" s="18"/>
      <c r="BP60" s="19">
        <f>Z60+AF60+AL60+AR60+AX60+BD60+BJ60</f>
        <v>114</v>
      </c>
      <c r="BQ60" s="14">
        <f>AA60+AG60+AM60+AS60+AY60+BE60+BK60</f>
        <v>6</v>
      </c>
      <c r="BR60" s="14">
        <f>AB60+AH60+AN60+AT60+AZ60+BF60+BL60</f>
        <v>37</v>
      </c>
      <c r="BS60" s="14">
        <f>AC60+AI60+AO60+AU60+BA60+BG60+BM60</f>
        <v>0</v>
      </c>
      <c r="BT60" t="s" s="17">
        <v>234</v>
      </c>
      <c r="BU60" s="14">
        <f>AE60+AK60+AQ60+AW60+BC60+BI60+BO60</f>
        <v>0</v>
      </c>
      <c r="BV60" s="20">
        <f>BR60/(BP60/6)</f>
        <v>1.947368421052632</v>
      </c>
      <c r="BW60" s="20">
        <f>BP60/BS60</f>
      </c>
      <c r="BX60" s="20">
        <f>BR60/BS60</f>
      </c>
    </row>
    <row r="61" ht="20" customHeight="1">
      <c r="A61" t="s" s="11">
        <v>110</v>
      </c>
      <c r="B61" s="12"/>
      <c r="C61" s="13"/>
      <c r="D61" s="13"/>
      <c r="E61" s="13"/>
      <c r="F61" s="13"/>
      <c r="G61" s="13"/>
      <c r="H61" s="5"/>
      <c r="I61" s="5"/>
      <c r="J61" s="5"/>
      <c r="K61" s="5"/>
      <c r="L61" s="5"/>
      <c r="M61" s="5"/>
      <c r="N61" s="13"/>
      <c r="O61" s="13"/>
      <c r="P61" s="13"/>
      <c r="Q61" s="13"/>
      <c r="R61" s="13"/>
      <c r="S61" s="13"/>
      <c r="T61" s="5"/>
      <c r="U61" s="5"/>
      <c r="V61" s="5"/>
      <c r="W61" s="5"/>
      <c r="X61" s="5"/>
      <c r="Y61" s="5"/>
      <c r="Z61" s="13"/>
      <c r="AA61" s="13"/>
      <c r="AB61" s="13"/>
      <c r="AC61" s="13"/>
      <c r="AD61" s="13"/>
      <c r="AE61" s="13"/>
      <c r="AF61" s="5"/>
      <c r="AG61" s="5"/>
      <c r="AH61" s="5"/>
      <c r="AI61" s="5"/>
      <c r="AJ61" s="5"/>
      <c r="AK61" s="5"/>
      <c r="AL61" s="13"/>
      <c r="AM61" s="13"/>
      <c r="AN61" s="13"/>
      <c r="AO61" s="13"/>
      <c r="AP61" s="13"/>
      <c r="AQ61" s="13"/>
      <c r="AR61" s="5">
        <v>18</v>
      </c>
      <c r="AS61" s="5">
        <v>0</v>
      </c>
      <c r="AT61" s="5">
        <v>25</v>
      </c>
      <c r="AU61" s="5">
        <v>0</v>
      </c>
      <c r="AV61" t="s" s="21">
        <v>235</v>
      </c>
      <c r="AW61" s="5">
        <v>0</v>
      </c>
      <c r="AX61" s="13"/>
      <c r="AY61" s="13"/>
      <c r="AZ61" s="13"/>
      <c r="BA61" s="13"/>
      <c r="BB61" s="13"/>
      <c r="BC61" s="13"/>
      <c r="BD61" s="5"/>
      <c r="BE61" s="5"/>
      <c r="BF61" s="5"/>
      <c r="BG61" s="5"/>
      <c r="BH61" s="5"/>
      <c r="BI61" s="5"/>
      <c r="BJ61" s="13"/>
      <c r="BK61" s="13"/>
      <c r="BL61" s="13"/>
      <c r="BM61" s="13"/>
      <c r="BN61" s="13"/>
      <c r="BO61" s="18"/>
      <c r="BP61" s="23">
        <f>Z61+AF61+AL61+AR61+AX61+BD61+BJ61</f>
        <v>18</v>
      </c>
      <c r="BQ61" s="5">
        <f>AA61+AG61+AM61+AS61+AY61+BE61+BK61</f>
        <v>0</v>
      </c>
      <c r="BR61" s="5">
        <f>AB61+AH61+AN61+AT61+AZ61+BF61+BL61</f>
        <v>25</v>
      </c>
      <c r="BS61" s="5">
        <f>AC61+AI61+AO61+AU61+BA61+BG61+BM61</f>
        <v>0</v>
      </c>
      <c r="BT61" t="s" s="26">
        <v>236</v>
      </c>
      <c r="BU61" s="5">
        <f>AE61+AK61+AQ61+AW61+BC61+BI61+BO61</f>
        <v>0</v>
      </c>
      <c r="BV61" s="24">
        <f>BR61/(BP61/6)</f>
        <v>8.333333333333334</v>
      </c>
      <c r="BW61" s="24">
        <f>BP61/BS61</f>
      </c>
      <c r="BX61" s="24">
        <f>BR61/BS61</f>
      </c>
    </row>
    <row r="62" ht="20" customHeight="1">
      <c r="A62" t="s" s="11">
        <v>92</v>
      </c>
      <c r="B62" s="12"/>
      <c r="C62" s="13"/>
      <c r="D62" s="13"/>
      <c r="E62" s="13"/>
      <c r="F62" s="13"/>
      <c r="G62" s="13"/>
      <c r="H62" s="14"/>
      <c r="I62" s="14"/>
      <c r="J62" s="14"/>
      <c r="K62" s="14"/>
      <c r="L62" s="14"/>
      <c r="M62" s="14"/>
      <c r="N62" s="13"/>
      <c r="O62" s="13"/>
      <c r="P62" s="13"/>
      <c r="Q62" s="13"/>
      <c r="R62" s="13"/>
      <c r="S62" s="13"/>
      <c r="T62" s="14"/>
      <c r="U62" s="14"/>
      <c r="V62" s="14"/>
      <c r="W62" s="14"/>
      <c r="X62" s="14"/>
      <c r="Y62" s="14"/>
      <c r="Z62" s="13"/>
      <c r="AA62" s="13"/>
      <c r="AB62" s="13"/>
      <c r="AC62" s="13"/>
      <c r="AD62" s="13"/>
      <c r="AE62" s="13"/>
      <c r="AF62" s="14"/>
      <c r="AG62" s="14"/>
      <c r="AH62" s="14"/>
      <c r="AI62" s="14"/>
      <c r="AJ62" s="14"/>
      <c r="AK62" s="14"/>
      <c r="AL62" s="13"/>
      <c r="AM62" s="13"/>
      <c r="AN62" s="13"/>
      <c r="AO62" s="13"/>
      <c r="AP62" s="13"/>
      <c r="AQ62" s="13"/>
      <c r="AR62" s="14">
        <v>12</v>
      </c>
      <c r="AS62" s="14">
        <v>2</v>
      </c>
      <c r="AT62" s="14">
        <v>0</v>
      </c>
      <c r="AU62" s="14">
        <v>0</v>
      </c>
      <c r="AV62" t="s" s="16">
        <v>219</v>
      </c>
      <c r="AW62" s="14">
        <v>0</v>
      </c>
      <c r="AX62" s="13"/>
      <c r="AY62" s="13"/>
      <c r="AZ62" s="13"/>
      <c r="BA62" s="13"/>
      <c r="BB62" s="13"/>
      <c r="BC62" s="13"/>
      <c r="BD62" s="14"/>
      <c r="BE62" s="14"/>
      <c r="BF62" s="14"/>
      <c r="BG62" s="14"/>
      <c r="BH62" s="14"/>
      <c r="BI62" s="14"/>
      <c r="BJ62" s="13"/>
      <c r="BK62" s="13"/>
      <c r="BL62" s="13"/>
      <c r="BM62" s="13"/>
      <c r="BN62" s="13"/>
      <c r="BO62" s="18"/>
      <c r="BP62" s="19">
        <f>Z62+AF62+AL62+AR62+AX62+BD62+BJ62</f>
        <v>12</v>
      </c>
      <c r="BQ62" s="14">
        <f>AA62+AG62+AM62+AS62+AY62+BE62+BK62</f>
        <v>2</v>
      </c>
      <c r="BR62" s="14">
        <f>AB62+AH62+AN62+AT62+AZ62+BF62+BL62</f>
        <v>0</v>
      </c>
      <c r="BS62" s="14">
        <f>AC62+AI62+AO62+AU62+BA62+BG62+BM62</f>
        <v>0</v>
      </c>
      <c r="BT62" t="s" s="17">
        <v>237</v>
      </c>
      <c r="BU62" s="14">
        <f>AE62+AK62+AQ62+AW62+BC62+BI62+BO62</f>
        <v>0</v>
      </c>
      <c r="BV62" s="20">
        <f>BR62/(BP62/6)</f>
        <v>0</v>
      </c>
      <c r="BW62" s="20">
        <f>BP62/BS62</f>
      </c>
      <c r="BX62" s="20">
        <f>BR62/BS62</f>
      </c>
    </row>
    <row r="63" ht="20" customHeight="1">
      <c r="A63" t="s" s="11">
        <v>130</v>
      </c>
      <c r="B63" s="12"/>
      <c r="C63" s="13"/>
      <c r="D63" s="13"/>
      <c r="E63" s="13"/>
      <c r="F63" s="13"/>
      <c r="G63" s="13"/>
      <c r="H63" s="5"/>
      <c r="I63" s="5"/>
      <c r="J63" s="5"/>
      <c r="K63" s="5"/>
      <c r="L63" s="5"/>
      <c r="M63" s="5"/>
      <c r="N63" s="13"/>
      <c r="O63" s="13"/>
      <c r="P63" s="13"/>
      <c r="Q63" s="13"/>
      <c r="R63" s="13"/>
      <c r="S63" s="13"/>
      <c r="T63" s="5"/>
      <c r="U63" s="5"/>
      <c r="V63" s="5"/>
      <c r="W63" s="5"/>
      <c r="X63" s="5"/>
      <c r="Y63" s="5"/>
      <c r="Z63" s="13"/>
      <c r="AA63" s="13"/>
      <c r="AB63" s="13"/>
      <c r="AC63" s="13"/>
      <c r="AD63" s="13"/>
      <c r="AE63" s="13"/>
      <c r="AF63" s="5"/>
      <c r="AG63" s="5"/>
      <c r="AH63" s="5"/>
      <c r="AI63" s="5"/>
      <c r="AJ63" s="5"/>
      <c r="AK63" s="5"/>
      <c r="AL63" s="13"/>
      <c r="AM63" s="13"/>
      <c r="AN63" s="13"/>
      <c r="AO63" s="13"/>
      <c r="AP63" s="13"/>
      <c r="AQ63" s="13"/>
      <c r="AR63" s="5"/>
      <c r="AS63" s="5"/>
      <c r="AT63" s="5"/>
      <c r="AU63" s="5"/>
      <c r="AV63" s="5"/>
      <c r="AW63" s="5"/>
      <c r="AX63" s="13"/>
      <c r="AY63" s="13"/>
      <c r="AZ63" s="13"/>
      <c r="BA63" s="13"/>
      <c r="BB63" s="13"/>
      <c r="BC63" s="13"/>
      <c r="BD63" s="5"/>
      <c r="BE63" s="5"/>
      <c r="BF63" s="5"/>
      <c r="BG63" s="5"/>
      <c r="BH63" s="5"/>
      <c r="BI63" s="5"/>
      <c r="BJ63" s="13">
        <v>6</v>
      </c>
      <c r="BK63" s="13">
        <v>0</v>
      </c>
      <c r="BL63" s="13">
        <v>16</v>
      </c>
      <c r="BM63" s="13">
        <v>0</v>
      </c>
      <c r="BN63" t="s" s="15">
        <v>233</v>
      </c>
      <c r="BO63" s="18">
        <v>0</v>
      </c>
      <c r="BP63" s="23">
        <f>Z63+AF63+AL63+AR63+AX63+BD63+BJ63</f>
        <v>6</v>
      </c>
      <c r="BQ63" s="5">
        <f>AA63+AG63+AM63+AS63+AY63+BE63+BK63</f>
        <v>0</v>
      </c>
      <c r="BR63" s="5">
        <f>AB63+AH63+AN63+AT63+AZ63+BF63+BL63</f>
        <v>16</v>
      </c>
      <c r="BS63" s="5">
        <f>AC63+AI63+AO63+AU63+BA63+BG63+BM63</f>
        <v>0</v>
      </c>
      <c r="BT63" t="s" s="26">
        <v>234</v>
      </c>
      <c r="BU63" s="5">
        <f>AE63+AK63+AQ63+AW63+BC63+BI63+BO63</f>
        <v>0</v>
      </c>
      <c r="BV63" s="24">
        <f>BR63/(BP63/6)</f>
        <v>16</v>
      </c>
      <c r="BW63" s="24">
        <f>BP63/BS63</f>
      </c>
      <c r="BX63" s="24">
        <f>BR63/BS63</f>
      </c>
    </row>
    <row r="64" ht="20" customHeight="1">
      <c r="A64" t="s" s="11">
        <v>125</v>
      </c>
      <c r="B64" s="12"/>
      <c r="C64" s="13"/>
      <c r="D64" s="13"/>
      <c r="E64" s="13"/>
      <c r="F64" s="13"/>
      <c r="G64" s="13"/>
      <c r="H64" s="14"/>
      <c r="I64" s="14"/>
      <c r="J64" s="14"/>
      <c r="K64" s="14"/>
      <c r="L64" s="14"/>
      <c r="M64" s="14"/>
      <c r="N64" s="13"/>
      <c r="O64" s="13"/>
      <c r="P64" s="13"/>
      <c r="Q64" s="13"/>
      <c r="R64" s="13"/>
      <c r="S64" s="13"/>
      <c r="T64" s="14"/>
      <c r="U64" s="14"/>
      <c r="V64" s="14"/>
      <c r="W64" s="14"/>
      <c r="X64" s="14"/>
      <c r="Y64" s="14"/>
      <c r="Z64" s="13"/>
      <c r="AA64" s="13"/>
      <c r="AB64" s="13"/>
      <c r="AC64" s="13"/>
      <c r="AD64" s="13"/>
      <c r="AE64" s="13"/>
      <c r="AF64" s="14"/>
      <c r="AG64" s="14"/>
      <c r="AH64" s="14"/>
      <c r="AI64" s="14"/>
      <c r="AJ64" s="14"/>
      <c r="AK64" s="14"/>
      <c r="AL64" s="13"/>
      <c r="AM64" s="13"/>
      <c r="AN64" s="13"/>
      <c r="AO64" s="13"/>
      <c r="AP64" s="13"/>
      <c r="AQ64" s="13"/>
      <c r="AR64" s="14"/>
      <c r="AS64" s="14"/>
      <c r="AT64" s="14"/>
      <c r="AU64" s="14"/>
      <c r="AV64" s="14"/>
      <c r="AW64" s="14"/>
      <c r="AX64" s="13"/>
      <c r="AY64" s="13"/>
      <c r="AZ64" s="13"/>
      <c r="BA64" s="13"/>
      <c r="BB64" s="13"/>
      <c r="BC64" s="13"/>
      <c r="BD64" s="14"/>
      <c r="BE64" s="14"/>
      <c r="BF64" s="14"/>
      <c r="BG64" s="14"/>
      <c r="BH64" s="14"/>
      <c r="BI64" s="14"/>
      <c r="BJ64" s="13">
        <v>18</v>
      </c>
      <c r="BK64" s="13">
        <v>0</v>
      </c>
      <c r="BL64" s="13">
        <v>14</v>
      </c>
      <c r="BM64" s="13">
        <v>0</v>
      </c>
      <c r="BN64" t="s" s="15">
        <v>238</v>
      </c>
      <c r="BO64" s="18">
        <v>0</v>
      </c>
      <c r="BP64" s="19">
        <f>Z64+AF64+AL64+AR64+AX64+BD64+BJ64</f>
        <v>18</v>
      </c>
      <c r="BQ64" s="14">
        <f>AA64+AG64+AM64+AS64+AY64+BE64+BK64</f>
        <v>0</v>
      </c>
      <c r="BR64" s="14">
        <f>AB64+AH64+AN64+AT64+AZ64+BF64+BL64</f>
        <v>14</v>
      </c>
      <c r="BS64" s="14">
        <f>AC64+AI64+AO64+AU64+BA64+BG64+BM64</f>
        <v>0</v>
      </c>
      <c r="BT64" t="s" s="17">
        <v>239</v>
      </c>
      <c r="BU64" s="14">
        <f>AE64+AK64+AQ64+AW64+BC64+BI64+BO64</f>
        <v>0</v>
      </c>
      <c r="BV64" s="20">
        <f>BR64/(BP64/6)</f>
        <v>4.666666666666667</v>
      </c>
      <c r="BW64" s="20">
        <f>BP64/BS64</f>
      </c>
      <c r="BX64" s="20">
        <f>BR64/BS64</f>
      </c>
    </row>
    <row r="65" ht="20" customHeight="1">
      <c r="A65" t="s" s="11">
        <v>102</v>
      </c>
      <c r="B65" s="12"/>
      <c r="C65" s="13"/>
      <c r="D65" s="13"/>
      <c r="E65" s="13"/>
      <c r="F65" s="13"/>
      <c r="G65" s="13"/>
      <c r="H65" s="5"/>
      <c r="I65" s="5"/>
      <c r="J65" s="5"/>
      <c r="K65" s="5"/>
      <c r="L65" s="5"/>
      <c r="M65" s="5"/>
      <c r="N65" s="13"/>
      <c r="O65" s="13"/>
      <c r="P65" s="13"/>
      <c r="Q65" s="13"/>
      <c r="R65" s="13"/>
      <c r="S65" s="13"/>
      <c r="T65" s="5"/>
      <c r="U65" s="5"/>
      <c r="V65" s="5"/>
      <c r="W65" s="5"/>
      <c r="X65" s="5"/>
      <c r="Y65" s="5"/>
      <c r="Z65" s="13"/>
      <c r="AA65" s="13"/>
      <c r="AB65" s="13"/>
      <c r="AC65" s="13"/>
      <c r="AD65" s="13"/>
      <c r="AE65" s="13"/>
      <c r="AF65" s="5"/>
      <c r="AG65" s="5"/>
      <c r="AH65" s="5"/>
      <c r="AI65" s="5"/>
      <c r="AJ65" s="5"/>
      <c r="AK65" s="5"/>
      <c r="AL65" s="13"/>
      <c r="AM65" s="13"/>
      <c r="AN65" s="13"/>
      <c r="AO65" s="13"/>
      <c r="AP65" s="13"/>
      <c r="AQ65" s="13"/>
      <c r="AR65" s="5"/>
      <c r="AS65" s="5"/>
      <c r="AT65" s="5"/>
      <c r="AU65" s="5"/>
      <c r="AV65" s="5"/>
      <c r="AW65" s="5"/>
      <c r="AX65" s="13"/>
      <c r="AY65" s="13"/>
      <c r="AZ65" s="13"/>
      <c r="BA65" s="13"/>
      <c r="BB65" s="13"/>
      <c r="BC65" s="13"/>
      <c r="BD65" s="5"/>
      <c r="BE65" s="5"/>
      <c r="BF65" s="5"/>
      <c r="BG65" s="5"/>
      <c r="BH65" s="5"/>
      <c r="BI65" s="5"/>
      <c r="BJ65" s="13">
        <v>42</v>
      </c>
      <c r="BK65" s="13">
        <v>0</v>
      </c>
      <c r="BL65" s="13">
        <v>27</v>
      </c>
      <c r="BM65" s="13">
        <v>0</v>
      </c>
      <c r="BN65" t="s" s="15">
        <v>240</v>
      </c>
      <c r="BO65" s="18">
        <v>0</v>
      </c>
      <c r="BP65" s="23">
        <f>Z65+AF65+AL65+AR65+AX65+BD65+BJ65</f>
        <v>42</v>
      </c>
      <c r="BQ65" s="5">
        <f>AA65+AG65+AM65+AS65+AY65+BE65+BK65</f>
        <v>0</v>
      </c>
      <c r="BR65" s="5">
        <f>AB65+AH65+AN65+AT65+AZ65+BF65+BL65</f>
        <v>27</v>
      </c>
      <c r="BS65" s="5">
        <f>AC65+AI65+AO65+AU65+BA65+BG65+BM65</f>
        <v>0</v>
      </c>
      <c r="BT65" t="s" s="26">
        <v>241</v>
      </c>
      <c r="BU65" s="5">
        <f>AE65+AK65+AQ65+AW65+BC65+BI65+BO65</f>
        <v>0</v>
      </c>
      <c r="BV65" s="24">
        <f>BR65/(BP65/6)</f>
        <v>3.857142857142857</v>
      </c>
      <c r="BW65" s="24">
        <f>BP65/BS65</f>
      </c>
      <c r="BX65" s="24">
        <f>BR65/BS65</f>
      </c>
    </row>
  </sheetData>
  <mergeCells count="12">
    <mergeCell ref="A1:BX1"/>
    <mergeCell ref="B2:G2"/>
    <mergeCell ref="H2:M2"/>
    <mergeCell ref="BJ2:BO2"/>
    <mergeCell ref="N2:S2"/>
    <mergeCell ref="AX2:BC2"/>
    <mergeCell ref="AR2:AW2"/>
    <mergeCell ref="AL2:AQ2"/>
    <mergeCell ref="AF2:AK2"/>
    <mergeCell ref="T2:Y2"/>
    <mergeCell ref="Z2:AE2"/>
    <mergeCell ref="BD2:BI2"/>
  </mergeCells>
  <pageMargins left="1" right="1" top="1" bottom="1" header="0.277778" footer="0.277778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10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1" width="7.10938" style="51" customWidth="1"/>
    <col min="2" max="2" width="16.3516" style="51" customWidth="1"/>
    <col min="3" max="3" width="23.5" style="51" customWidth="1"/>
    <col min="4" max="4" width="7.10938" style="51" customWidth="1"/>
    <col min="5" max="256" width="16.3516" style="51" customWidth="1"/>
  </cols>
  <sheetData>
    <row r="1" ht="31" customHeight="1">
      <c r="A1" t="s" s="52">
        <v>242</v>
      </c>
      <c r="B1" s="52"/>
      <c r="C1" s="52"/>
      <c r="D1" s="52"/>
    </row>
    <row r="2" ht="20.5" customHeight="1">
      <c r="A2" t="s" s="28">
        <v>243</v>
      </c>
      <c r="B2" t="s" s="53">
        <v>244</v>
      </c>
      <c r="C2" t="s" s="53">
        <v>245</v>
      </c>
      <c r="D2" t="s" s="28">
        <v>246</v>
      </c>
    </row>
    <row r="3" ht="20.5" customHeight="1">
      <c r="A3" s="54">
        <v>2009</v>
      </c>
      <c r="B3" t="s" s="55">
        <v>10</v>
      </c>
      <c r="C3" t="s" s="56">
        <v>247</v>
      </c>
      <c r="D3" t="s" s="57">
        <v>11</v>
      </c>
    </row>
    <row r="4" ht="20.25" customHeight="1">
      <c r="A4" s="58"/>
      <c r="B4" t="s" s="59">
        <v>28</v>
      </c>
      <c r="C4" t="s" s="16">
        <v>247</v>
      </c>
      <c r="D4" t="s" s="60">
        <v>29</v>
      </c>
    </row>
    <row r="5" ht="20.25" customHeight="1">
      <c r="A5" s="58">
        <v>2011</v>
      </c>
      <c r="B5" t="s" s="61">
        <v>10</v>
      </c>
      <c r="C5" t="s" s="21">
        <v>248</v>
      </c>
      <c r="D5" s="62">
        <v>100</v>
      </c>
    </row>
    <row r="6" ht="20.25" customHeight="1">
      <c r="A6" s="63"/>
      <c r="B6" t="s" s="59">
        <v>46</v>
      </c>
      <c r="C6" t="s" s="16">
        <v>249</v>
      </c>
      <c r="D6" s="64">
        <v>134</v>
      </c>
    </row>
    <row r="7" ht="20.25" customHeight="1">
      <c r="A7" s="58"/>
      <c r="B7" t="s" s="61">
        <v>21</v>
      </c>
      <c r="C7" t="s" s="21">
        <v>250</v>
      </c>
      <c r="D7" t="s" s="65">
        <v>22</v>
      </c>
    </row>
    <row r="8" ht="20.25" customHeight="1">
      <c r="A8" s="58">
        <v>2014</v>
      </c>
      <c r="B8" t="s" s="59">
        <v>10</v>
      </c>
      <c r="C8" t="s" s="16">
        <v>251</v>
      </c>
      <c r="D8" t="s" s="60">
        <v>14</v>
      </c>
    </row>
    <row r="9" ht="20.25" customHeight="1">
      <c r="A9" s="58">
        <v>2015</v>
      </c>
      <c r="B9" t="s" s="61">
        <v>39</v>
      </c>
      <c r="C9" t="s" s="21">
        <v>249</v>
      </c>
      <c r="D9" s="62">
        <v>108</v>
      </c>
    </row>
    <row r="10" ht="20.25" customHeight="1">
      <c r="A10" s="58"/>
      <c r="B10" t="s" s="59">
        <v>69</v>
      </c>
      <c r="C10" t="s" s="16">
        <v>252</v>
      </c>
      <c r="D10" s="64">
        <v>100</v>
      </c>
    </row>
  </sheetData>
  <mergeCells count="1">
    <mergeCell ref="A1:D1"/>
  </mergeCells>
  <pageMargins left="1" right="1" top="1" bottom="1" header="0.277778" footer="0.277778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2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1" width="7.10938" style="66" customWidth="1"/>
    <col min="2" max="2" width="16.3516" style="66" customWidth="1"/>
    <col min="3" max="3" width="27.5" style="66" customWidth="1"/>
    <col min="4" max="4" width="7.10938" style="66" customWidth="1"/>
    <col min="5" max="256" width="16.3516" style="66" customWidth="1"/>
  </cols>
  <sheetData>
    <row r="1" ht="31" customHeight="1">
      <c r="A1" t="s" s="52">
        <v>253</v>
      </c>
      <c r="B1" s="52"/>
      <c r="C1" s="52"/>
      <c r="D1" s="52"/>
    </row>
    <row r="2" ht="20.5" customHeight="1">
      <c r="A2" t="s" s="28">
        <v>243</v>
      </c>
      <c r="B2" t="s" s="53">
        <v>244</v>
      </c>
      <c r="C2" t="s" s="53">
        <v>245</v>
      </c>
      <c r="D2" t="s" s="28">
        <v>254</v>
      </c>
    </row>
    <row r="3" ht="20.5" customHeight="1">
      <c r="A3" s="54">
        <v>2009</v>
      </c>
      <c r="B3" t="s" s="55">
        <v>51</v>
      </c>
      <c r="C3" t="s" s="56">
        <v>255</v>
      </c>
      <c r="D3" t="s" s="57">
        <v>168</v>
      </c>
    </row>
    <row r="4" ht="20.25" customHeight="1">
      <c r="A4" s="58"/>
      <c r="B4" t="s" s="59">
        <v>51</v>
      </c>
      <c r="C4" t="s" s="16">
        <v>256</v>
      </c>
      <c r="D4" t="s" s="60">
        <v>257</v>
      </c>
    </row>
    <row r="5" ht="20.25" customHeight="1">
      <c r="A5" s="58"/>
      <c r="B5" t="s" s="61">
        <v>85</v>
      </c>
      <c r="C5" t="s" s="21">
        <v>258</v>
      </c>
      <c r="D5" t="s" s="65">
        <v>259</v>
      </c>
    </row>
    <row r="6" ht="20.25" customHeight="1">
      <c r="A6" s="58">
        <v>2010</v>
      </c>
      <c r="B6" t="s" s="59">
        <v>86</v>
      </c>
      <c r="C6" t="s" s="16">
        <v>260</v>
      </c>
      <c r="D6" t="s" s="60">
        <v>261</v>
      </c>
    </row>
    <row r="7" ht="20.25" customHeight="1">
      <c r="A7" s="58"/>
      <c r="B7" t="s" s="61">
        <v>84</v>
      </c>
      <c r="C7" t="s" s="21">
        <v>262</v>
      </c>
      <c r="D7" t="s" s="65">
        <v>263</v>
      </c>
    </row>
    <row r="8" ht="20.25" customHeight="1">
      <c r="A8" s="58"/>
      <c r="B8" t="s" s="59">
        <v>85</v>
      </c>
      <c r="C8" t="s" s="16">
        <v>249</v>
      </c>
      <c r="D8" t="s" s="60">
        <v>180</v>
      </c>
    </row>
    <row r="9" ht="20.25" customHeight="1">
      <c r="A9" s="58"/>
      <c r="B9" t="s" s="61">
        <v>84</v>
      </c>
      <c r="C9" t="s" s="21">
        <v>260</v>
      </c>
      <c r="D9" t="s" s="65">
        <v>162</v>
      </c>
    </row>
    <row r="10" ht="20.25" customHeight="1">
      <c r="A10" s="58"/>
      <c r="B10" t="s" s="59">
        <v>51</v>
      </c>
      <c r="C10" t="s" s="16">
        <v>264</v>
      </c>
      <c r="D10" t="s" s="60">
        <v>265</v>
      </c>
    </row>
    <row r="11" ht="20.25" customHeight="1">
      <c r="A11" s="58">
        <v>2011</v>
      </c>
      <c r="B11" t="s" s="61">
        <v>48</v>
      </c>
      <c r="C11" t="s" s="21">
        <v>258</v>
      </c>
      <c r="D11" t="s" s="65">
        <v>266</v>
      </c>
    </row>
    <row r="12" ht="20.25" customHeight="1">
      <c r="A12" s="58"/>
      <c r="B12" t="s" s="59">
        <v>54</v>
      </c>
      <c r="C12" t="s" s="16">
        <v>267</v>
      </c>
      <c r="D12" t="s" s="60">
        <v>192</v>
      </c>
    </row>
    <row r="13" ht="20.25" customHeight="1">
      <c r="A13" s="58"/>
      <c r="B13" t="s" s="61">
        <v>48</v>
      </c>
      <c r="C13" t="s" s="21">
        <v>268</v>
      </c>
      <c r="D13" t="s" s="65">
        <v>167</v>
      </c>
    </row>
    <row r="14" ht="20.25" customHeight="1">
      <c r="A14" s="58"/>
      <c r="B14" t="s" s="59">
        <v>48</v>
      </c>
      <c r="C14" t="s" s="16">
        <v>250</v>
      </c>
      <c r="D14" t="s" s="60">
        <v>180</v>
      </c>
    </row>
    <row r="15" ht="20.25" customHeight="1">
      <c r="A15" s="58">
        <v>2012</v>
      </c>
      <c r="B15" t="s" s="61">
        <v>136</v>
      </c>
      <c r="C15" t="s" s="21">
        <v>269</v>
      </c>
      <c r="D15" t="s" s="65">
        <v>204</v>
      </c>
    </row>
    <row r="16" ht="20.25" customHeight="1">
      <c r="A16" s="58"/>
      <c r="B16" t="s" s="59">
        <v>36</v>
      </c>
      <c r="C16" t="s" s="16">
        <v>250</v>
      </c>
      <c r="D16" t="s" s="60">
        <v>182</v>
      </c>
    </row>
    <row r="17" ht="20.25" customHeight="1">
      <c r="A17" s="58">
        <v>2013</v>
      </c>
      <c r="B17" t="s" s="61">
        <v>109</v>
      </c>
      <c r="C17" t="s" s="21">
        <v>270</v>
      </c>
      <c r="D17" t="s" s="65">
        <v>185</v>
      </c>
    </row>
    <row r="18" ht="20.25" customHeight="1">
      <c r="A18" s="58"/>
      <c r="B18" t="s" s="59">
        <v>63</v>
      </c>
      <c r="C18" t="s" s="16">
        <v>267</v>
      </c>
      <c r="D18" t="s" s="60">
        <v>163</v>
      </c>
    </row>
    <row r="19" ht="20.25" customHeight="1">
      <c r="A19" s="58">
        <v>2014</v>
      </c>
      <c r="B19" t="s" s="61">
        <v>23</v>
      </c>
      <c r="C19" t="s" s="21">
        <v>271</v>
      </c>
      <c r="D19" t="s" s="65">
        <v>159</v>
      </c>
    </row>
    <row r="20" ht="20.25" customHeight="1">
      <c r="A20" s="58"/>
      <c r="B20" t="s" s="59">
        <v>33</v>
      </c>
      <c r="C20" t="s" s="16">
        <v>272</v>
      </c>
      <c r="D20" t="s" s="60">
        <v>177</v>
      </c>
    </row>
    <row r="21" ht="20.25" customHeight="1">
      <c r="A21" s="58">
        <v>2015</v>
      </c>
      <c r="B21" t="s" s="61">
        <v>53</v>
      </c>
      <c r="C21" t="s" s="21">
        <v>252</v>
      </c>
      <c r="D21" t="s" s="65">
        <v>161</v>
      </c>
    </row>
  </sheetData>
  <mergeCells count="1">
    <mergeCell ref="A1:D1"/>
  </mergeCells>
  <pageMargins left="1" right="1" top="1" bottom="1" header="0.277778" footer="0.277778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1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1" width="7.10938" style="67" customWidth="1"/>
    <col min="2" max="2" width="16.3516" style="67" customWidth="1"/>
    <col min="3" max="3" width="9.45312" style="67" customWidth="1"/>
    <col min="4" max="4" width="9.45312" style="67" customWidth="1"/>
    <col min="5" max="5" width="9.45312" style="67" customWidth="1"/>
    <col min="6" max="6" width="9.45312" style="67" customWidth="1"/>
    <col min="7" max="7" width="10.4062" style="67" customWidth="1"/>
    <col min="8" max="256" width="16.3516" style="67" customWidth="1"/>
  </cols>
  <sheetData>
    <row r="1" ht="31" customHeight="1">
      <c r="A1" t="s" s="52">
        <v>273</v>
      </c>
      <c r="B1" s="52"/>
      <c r="C1" s="52"/>
      <c r="D1" s="52"/>
      <c r="E1" s="52"/>
      <c r="F1" s="52"/>
      <c r="G1" s="52"/>
    </row>
    <row r="2" ht="20.5" customHeight="1">
      <c r="A2" t="s" s="28">
        <v>243</v>
      </c>
      <c r="B2" t="s" s="53">
        <v>244</v>
      </c>
      <c r="C2" t="s" s="28">
        <v>3</v>
      </c>
      <c r="D2" t="s" s="28">
        <v>5</v>
      </c>
      <c r="E2" t="s" s="28">
        <v>153</v>
      </c>
      <c r="F2" t="s" s="28">
        <v>6</v>
      </c>
      <c r="G2" t="s" s="28">
        <v>7</v>
      </c>
    </row>
    <row r="3" ht="20.5" customHeight="1">
      <c r="A3" s="54">
        <v>2005</v>
      </c>
      <c r="B3" s="55"/>
      <c r="C3" s="68"/>
      <c r="D3" s="68"/>
      <c r="E3" s="69"/>
      <c r="F3" s="70">
        <f>E3/(C3-D3)</f>
      </c>
      <c r="G3" s="57"/>
    </row>
    <row r="4" ht="20.25" customHeight="1">
      <c r="A4" s="58">
        <v>2006</v>
      </c>
      <c r="B4" s="59"/>
      <c r="C4" s="64"/>
      <c r="D4" s="64"/>
      <c r="E4" s="71"/>
      <c r="F4" s="72">
        <f>E4/(C4-D4)</f>
      </c>
      <c r="G4" s="60"/>
    </row>
    <row r="5" ht="20.25" customHeight="1">
      <c r="A5" s="58">
        <v>2007</v>
      </c>
      <c r="B5" s="61"/>
      <c r="C5" s="62"/>
      <c r="D5" s="62"/>
      <c r="E5" s="73"/>
      <c r="F5" s="74">
        <f>E5/(C5-D5)</f>
      </c>
      <c r="G5" s="65"/>
    </row>
    <row r="6" ht="20.25" customHeight="1">
      <c r="A6" s="58">
        <v>2008</v>
      </c>
      <c r="B6" s="59"/>
      <c r="C6" s="64"/>
      <c r="D6" s="64"/>
      <c r="E6" s="71"/>
      <c r="F6" s="72">
        <f>E6/(C6-D6)</f>
      </c>
      <c r="G6" s="60"/>
    </row>
    <row r="7" ht="20.25" customHeight="1">
      <c r="A7" s="58">
        <v>2009</v>
      </c>
      <c r="B7" t="s" s="61">
        <v>17</v>
      </c>
      <c r="C7" s="62">
        <v>16</v>
      </c>
      <c r="D7" s="62">
        <v>3</v>
      </c>
      <c r="E7" s="73">
        <v>337</v>
      </c>
      <c r="F7" s="74">
        <f>E7/(C7-D7)</f>
        <v>25.92307692307692</v>
      </c>
      <c r="G7" t="s" s="65">
        <v>18</v>
      </c>
    </row>
    <row r="8" ht="20.25" customHeight="1">
      <c r="A8" s="58">
        <v>2010</v>
      </c>
      <c r="B8" t="s" s="59">
        <v>10</v>
      </c>
      <c r="C8" s="64">
        <v>12</v>
      </c>
      <c r="D8" s="64">
        <v>1</v>
      </c>
      <c r="E8" s="71">
        <v>401</v>
      </c>
      <c r="F8" s="72">
        <f>E8/(C8-D8)</f>
        <v>36.45454545454545</v>
      </c>
      <c r="G8" t="s" s="60">
        <v>12</v>
      </c>
    </row>
    <row r="9" ht="20.25" customHeight="1">
      <c r="A9" s="58">
        <v>2011</v>
      </c>
      <c r="B9" t="s" s="61">
        <v>10</v>
      </c>
      <c r="C9" s="62">
        <v>12</v>
      </c>
      <c r="D9" s="62">
        <v>0</v>
      </c>
      <c r="E9" s="73">
        <v>363</v>
      </c>
      <c r="F9" s="74">
        <f>E9/(C9-D9)</f>
        <v>30.25</v>
      </c>
      <c r="G9" s="62">
        <v>100</v>
      </c>
    </row>
    <row r="10" ht="20.25" customHeight="1">
      <c r="A10" s="58">
        <v>2012</v>
      </c>
      <c r="B10" t="s" s="59">
        <v>10</v>
      </c>
      <c r="C10" s="64">
        <v>12</v>
      </c>
      <c r="D10" s="64">
        <v>0</v>
      </c>
      <c r="E10" s="71">
        <v>289</v>
      </c>
      <c r="F10" s="72">
        <f>E10/(C10-D10)</f>
        <v>24.08333333333333</v>
      </c>
      <c r="G10" s="64">
        <v>56</v>
      </c>
    </row>
    <row r="11" ht="20.25" customHeight="1">
      <c r="A11" s="58">
        <v>2013</v>
      </c>
      <c r="B11" t="s" s="61">
        <v>15</v>
      </c>
      <c r="C11" s="62">
        <v>13</v>
      </c>
      <c r="D11" s="62">
        <v>0</v>
      </c>
      <c r="E11" s="73">
        <v>437</v>
      </c>
      <c r="F11" s="74">
        <f>E11/(C11-D11)</f>
        <v>33.61538461538461</v>
      </c>
      <c r="G11" s="62">
        <v>88</v>
      </c>
    </row>
    <row r="12" ht="20.25" customHeight="1">
      <c r="A12" s="58">
        <v>2014</v>
      </c>
      <c r="B12" t="s" s="59">
        <v>10</v>
      </c>
      <c r="C12" s="64">
        <v>12</v>
      </c>
      <c r="D12" s="64">
        <v>2</v>
      </c>
      <c r="E12" s="71">
        <v>277</v>
      </c>
      <c r="F12" s="72">
        <f>E12/(C12-D12)</f>
        <v>27.7</v>
      </c>
      <c r="G12" t="s" s="60">
        <v>14</v>
      </c>
    </row>
    <row r="13" ht="20.25" customHeight="1">
      <c r="A13" s="58">
        <v>2015</v>
      </c>
      <c r="B13" t="s" s="61">
        <v>10</v>
      </c>
      <c r="C13" s="62">
        <v>13</v>
      </c>
      <c r="D13" s="62">
        <v>2</v>
      </c>
      <c r="E13" s="73">
        <v>430</v>
      </c>
      <c r="F13" s="74">
        <f>E13/(C13-D13)</f>
        <v>39.09090909090909</v>
      </c>
      <c r="G13" s="62">
        <v>95</v>
      </c>
    </row>
  </sheetData>
  <mergeCells count="1">
    <mergeCell ref="A1:G1"/>
  </mergeCells>
  <pageMargins left="1" right="1" top="1" bottom="1" header="0.277778" footer="0.277778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I1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1" width="7.10938" style="75" customWidth="1"/>
    <col min="2" max="2" width="16.3516" style="75" customWidth="1"/>
    <col min="3" max="3" width="8" style="75" customWidth="1"/>
    <col min="4" max="4" width="8" style="75" customWidth="1"/>
    <col min="5" max="5" width="7.85156" style="75" customWidth="1"/>
    <col min="6" max="6" width="11.5" style="75" customWidth="1"/>
    <col min="7" max="7" width="8" style="75" customWidth="1"/>
    <col min="8" max="8" width="9.35156" style="75" customWidth="1"/>
    <col min="9" max="9" width="9.35156" style="75" customWidth="1"/>
    <col min="10" max="256" width="16.3516" style="75" customWidth="1"/>
  </cols>
  <sheetData>
    <row r="1" ht="31" customHeight="1">
      <c r="A1" t="s" s="52">
        <v>274</v>
      </c>
      <c r="B1" s="52"/>
      <c r="C1" s="52"/>
      <c r="D1" s="52"/>
      <c r="E1" s="52"/>
      <c r="F1" s="52"/>
      <c r="G1" s="52"/>
      <c r="H1" s="52"/>
      <c r="I1" s="52"/>
    </row>
    <row r="2" ht="20.5" customHeight="1">
      <c r="A2" t="s" s="28">
        <v>243</v>
      </c>
      <c r="B2" t="s" s="53">
        <v>244</v>
      </c>
      <c r="C2" t="s" s="28">
        <v>151</v>
      </c>
      <c r="D2" t="s" s="28">
        <v>153</v>
      </c>
      <c r="E2" t="s" s="28">
        <v>154</v>
      </c>
      <c r="F2" t="s" s="28">
        <v>155</v>
      </c>
      <c r="G2" t="s" s="28">
        <v>156</v>
      </c>
      <c r="H2" t="s" s="28">
        <v>157</v>
      </c>
      <c r="I2" t="s" s="28">
        <v>6</v>
      </c>
    </row>
    <row r="3" ht="20.5" customHeight="1">
      <c r="A3" s="54">
        <v>2005</v>
      </c>
      <c r="B3" s="55"/>
      <c r="C3" s="68"/>
      <c r="D3" s="68"/>
      <c r="E3" s="69"/>
      <c r="F3" s="57"/>
      <c r="G3" s="68"/>
      <c r="H3" s="70">
        <f>D3/(C3/6)</f>
      </c>
      <c r="I3" s="70">
        <f>D3/E3</f>
      </c>
    </row>
    <row r="4" ht="20.25" customHeight="1">
      <c r="A4" s="58">
        <v>2006</v>
      </c>
      <c r="B4" s="59"/>
      <c r="C4" s="64"/>
      <c r="D4" s="64"/>
      <c r="E4" s="71"/>
      <c r="F4" s="60"/>
      <c r="G4" s="64"/>
      <c r="H4" s="72">
        <f>D4/(C4/6)</f>
      </c>
      <c r="I4" s="72">
        <f>D4/E4</f>
      </c>
    </row>
    <row r="5" ht="20.25" customHeight="1">
      <c r="A5" s="58">
        <v>2007</v>
      </c>
      <c r="B5" s="61"/>
      <c r="C5" s="62"/>
      <c r="D5" s="62"/>
      <c r="E5" s="73"/>
      <c r="F5" s="65"/>
      <c r="G5" s="62"/>
      <c r="H5" s="74">
        <f>D5/(C5/6)</f>
      </c>
      <c r="I5" s="74">
        <f>D5/E5</f>
      </c>
    </row>
    <row r="6" ht="20.25" customHeight="1">
      <c r="A6" s="58">
        <v>2008</v>
      </c>
      <c r="B6" s="59"/>
      <c r="C6" s="64"/>
      <c r="D6" s="64"/>
      <c r="E6" s="71"/>
      <c r="F6" s="60"/>
      <c r="G6" s="64"/>
      <c r="H6" s="72">
        <f>D6/(C6/6)</f>
      </c>
      <c r="I6" s="72">
        <f>D6/E6</f>
      </c>
    </row>
    <row r="7" ht="20.25" customHeight="1">
      <c r="A7" s="58">
        <v>2009</v>
      </c>
      <c r="B7" t="s" s="61">
        <v>51</v>
      </c>
      <c r="C7" s="62">
        <v>600</v>
      </c>
      <c r="D7" s="62">
        <v>424</v>
      </c>
      <c r="E7" s="73">
        <v>23</v>
      </c>
      <c r="F7" t="s" s="65">
        <v>168</v>
      </c>
      <c r="G7" s="62">
        <v>2</v>
      </c>
      <c r="H7" s="74">
        <f>D7/(C7/6)</f>
        <v>4.24</v>
      </c>
      <c r="I7" s="74">
        <f>D7/E7</f>
        <v>18.43478260869565</v>
      </c>
    </row>
    <row r="8" ht="20.25" customHeight="1">
      <c r="A8" s="58">
        <v>2010</v>
      </c>
      <c r="B8" t="s" s="59">
        <v>84</v>
      </c>
      <c r="C8" s="64">
        <v>1042</v>
      </c>
      <c r="D8" s="64">
        <v>505</v>
      </c>
      <c r="E8" s="71">
        <v>39</v>
      </c>
      <c r="F8" t="s" s="60">
        <v>162</v>
      </c>
      <c r="G8" s="64">
        <v>2</v>
      </c>
      <c r="H8" s="72">
        <f>D8/(C8/6)</f>
        <v>2.907869481765835</v>
      </c>
      <c r="I8" s="72">
        <f>D8/E8</f>
        <v>12.94871794871795</v>
      </c>
    </row>
    <row r="9" ht="20.25" customHeight="1">
      <c r="A9" s="58">
        <v>2011</v>
      </c>
      <c r="B9" t="s" s="61">
        <v>48</v>
      </c>
      <c r="C9" s="62">
        <v>557</v>
      </c>
      <c r="D9" s="62">
        <v>256</v>
      </c>
      <c r="E9" s="73">
        <v>31</v>
      </c>
      <c r="F9" t="s" s="65">
        <v>167</v>
      </c>
      <c r="G9" s="62">
        <v>3</v>
      </c>
      <c r="H9" s="74">
        <f>D9/(C9/6)</f>
        <v>2.757630161579892</v>
      </c>
      <c r="I9" s="74">
        <f>D9/E9</f>
        <v>8.258064516129032</v>
      </c>
    </row>
    <row r="10" ht="20.25" customHeight="1">
      <c r="A10" s="58">
        <v>2012</v>
      </c>
      <c r="B10" t="s" s="59">
        <v>36</v>
      </c>
      <c r="C10" s="64">
        <v>462</v>
      </c>
      <c r="D10" s="64">
        <v>260</v>
      </c>
      <c r="E10" s="71">
        <v>15</v>
      </c>
      <c r="F10" t="s" s="60">
        <v>182</v>
      </c>
      <c r="G10" s="64">
        <v>1</v>
      </c>
      <c r="H10" s="72">
        <f>D10/(C10/6)</f>
        <v>3.376623376623376</v>
      </c>
      <c r="I10" s="72">
        <f>D10/E10</f>
        <v>17.33333333333333</v>
      </c>
    </row>
    <row r="11" ht="20.25" customHeight="1">
      <c r="A11" s="58">
        <v>2013</v>
      </c>
      <c r="B11" t="s" s="61">
        <v>63</v>
      </c>
      <c r="C11" s="62">
        <v>526</v>
      </c>
      <c r="D11" s="62">
        <v>497</v>
      </c>
      <c r="E11" s="73">
        <v>16</v>
      </c>
      <c r="F11" t="s" s="65">
        <v>163</v>
      </c>
      <c r="G11" s="62">
        <v>1</v>
      </c>
      <c r="H11" s="74">
        <f>D11/(C11/6)</f>
        <v>5.669201520912547</v>
      </c>
      <c r="I11" s="74">
        <f>D11/E11</f>
        <v>31.0625</v>
      </c>
    </row>
    <row r="12" ht="20.25" customHeight="1">
      <c r="A12" s="58">
        <v>2014</v>
      </c>
      <c r="B12" t="s" s="59">
        <v>23</v>
      </c>
      <c r="C12" s="64">
        <v>646</v>
      </c>
      <c r="D12" s="64">
        <v>349</v>
      </c>
      <c r="E12" s="71">
        <v>29</v>
      </c>
      <c r="F12" t="s" s="60">
        <v>159</v>
      </c>
      <c r="G12" s="64">
        <v>1</v>
      </c>
      <c r="H12" s="72">
        <f>D12/(C12/6)</f>
        <v>3.241486068111455</v>
      </c>
      <c r="I12" s="72">
        <f>D12/E12</f>
        <v>12.03448275862069</v>
      </c>
    </row>
    <row r="13" ht="20.25" customHeight="1">
      <c r="A13" s="58">
        <v>2015</v>
      </c>
      <c r="B13" t="s" s="61">
        <v>78</v>
      </c>
      <c r="C13" s="62">
        <v>973</v>
      </c>
      <c r="D13" s="62">
        <v>472</v>
      </c>
      <c r="E13" s="73">
        <v>22</v>
      </c>
      <c r="F13" t="s" s="65">
        <v>275</v>
      </c>
      <c r="G13" s="62">
        <v>0</v>
      </c>
      <c r="H13" s="74">
        <f>D13/(C13/6)</f>
        <v>2.910585817060638</v>
      </c>
      <c r="I13" s="74">
        <f>D13/E13</f>
        <v>21.45454545454545</v>
      </c>
    </row>
  </sheetData>
  <mergeCells count="1">
    <mergeCell ref="A1:I1"/>
  </mergeCells>
  <pageMargins left="1" right="1" top="1" bottom="1" header="0.277778" footer="0.277778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